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2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11.xml.rels" ContentType="application/vnd.openxmlformats-package.relationships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_rels/drawing1.xml.rels" ContentType="application/vnd.openxmlformats-package.relationships+xml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drawings/vmlDrawing9.vml" ContentType="application/vnd.openxmlformats-officedocument.vmlDrawing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MAPPING" sheetId="1" state="hidden" r:id="rId3"/>
    <sheet name="PANORAMA EVENEMENT" sheetId="2" state="visible" r:id="rId4"/>
    <sheet name="EXPORT AGORA" sheetId="3" state="visible" r:id="rId5"/>
    <sheet name="PANORAMA JURY" sheetId="4" state="visible" r:id="rId6"/>
    <sheet name="Lundi" sheetId="5" state="visible" r:id="rId7"/>
    <sheet name="Mardi" sheetId="6" state="visible" r:id="rId8"/>
    <sheet name="Mercredi" sheetId="7" state="visible" r:id="rId9"/>
    <sheet name="Jeudi" sheetId="8" state="visible" r:id="rId10"/>
    <sheet name="Vendredi" sheetId="9" state="visible" r:id="rId11"/>
    <sheet name="Samedi" sheetId="10" state="visible" r:id="rId12"/>
    <sheet name="Dimanche" sheetId="11" state="visible" r:id="rId13"/>
    <sheet name="RECAPITULATIF ARBITRAGE" sheetId="12" state="visible" r:id="rId14"/>
  </sheets>
  <definedNames>
    <definedName function="false" hidden="false" localSheetId="10" name="_xlnm.Print_Area" vbProcedure="false">Dimanche!$A$1:$BA$48</definedName>
    <definedName function="false" hidden="false" localSheetId="10" name="_xlnm.Print_Titles" vbProcedure="false">Dimanche!$1:$8</definedName>
    <definedName function="false" hidden="false" localSheetId="2" name="_xlnm.Print_Area" vbProcedure="false">'EXPORT AGORA'!$A$1:$D$41</definedName>
    <definedName function="false" hidden="false" localSheetId="7" name="_xlnm.Print_Area" vbProcedure="false">Jeudi!$A$1:$BA$48</definedName>
    <definedName function="false" hidden="false" localSheetId="7" name="_xlnm.Print_Titles" vbProcedure="false">Jeudi!$1:$8</definedName>
    <definedName function="false" hidden="false" localSheetId="4" name="_xlnm.Print_Area" vbProcedure="false">Lundi!$A$1:$BA$48</definedName>
    <definedName function="false" hidden="false" localSheetId="4" name="_xlnm.Print_Titles" vbProcedure="false">Lundi!$1:$8</definedName>
    <definedName function="false" hidden="false" localSheetId="5" name="_xlnm.Print_Area" vbProcedure="false">Mardi!$A$1:$BA$48</definedName>
    <definedName function="false" hidden="false" localSheetId="5" name="_xlnm.Print_Titles" vbProcedure="false">Mardi!$1:$8</definedName>
    <definedName function="false" hidden="false" localSheetId="6" name="_xlnm.Print_Area" vbProcedure="false">Mercredi!$A$1:$BA$48</definedName>
    <definedName function="false" hidden="false" localSheetId="6" name="_xlnm.Print_Titles" vbProcedure="false">Mercredi!$1:$8</definedName>
    <definedName function="false" hidden="false" localSheetId="1" name="_xlnm.Print_Area" vbProcedure="false">'PANORAMA EVENEMENT'!$A$1:$F$50</definedName>
    <definedName function="false" hidden="false" localSheetId="3" name="_xlnm.Print_Area" vbProcedure="false">'PANORAMA JURY'!$A$1:$D$42</definedName>
    <definedName function="false" hidden="false" localSheetId="11" name="_xlnm.Print_Area" vbProcedure="false">'RECAPITULATIF ARBITRAGE'!$A$1:$AV$33</definedName>
    <definedName function="false" hidden="false" localSheetId="9" name="_xlnm.Print_Area" vbProcedure="false">Samedi!$A$1:$BA$48</definedName>
    <definedName function="false" hidden="false" localSheetId="9" name="_xlnm.Print_Titles" vbProcedure="false">Samedi!$1:$8</definedName>
    <definedName function="false" hidden="false" localSheetId="8" name="_xlnm.Print_Area" vbProcedure="false">Vendredi!$A$1:$BA$48</definedName>
    <definedName function="false" hidden="false" localSheetId="8" name="_xlnm.Print_Titles" vbProcedure="false">Vendredi!$1:$8</definedName>
    <definedName function="false" hidden="false" name="listefonction" vbProcedure="false">MAPPING!$A$2:$A$29</definedName>
    <definedName function="false" hidden="false" name="listeniveau" vbProcedure="false">MAPPING!$A$36:$A$41</definedName>
    <definedName function="false" hidden="false" name="listesegment" vbProcedure="false">MAPPING!$F$2:$F$28</definedName>
    <definedName function="false" hidden="false" name="NiveauIndem" vbProcedure="false">'PANORAMA EVENEMENT'!$E$6</definedName>
    <definedName function="false" hidden="false" localSheetId="2" name="NiveauIndem" vbProcedure="false">'export agora'!#ref!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0.xml><?xml version="1.0" encoding="utf-8"?>
<comments xmlns="http://schemas.openxmlformats.org/spreadsheetml/2006/main" xmlns:xdr="http://schemas.openxmlformats.org/drawingml/2006/spreadsheetDrawing">
  <authors>
    <author>Gilles ROLS</author>
    <author>ROLS</author>
    <author>Ségolène DUPREZ</author>
  </authors>
  <commentList>
    <comment ref="A8" authorId="2">
      <text>
        <r>
          <rPr>
            <sz val="10"/>
            <rFont val="Arial"/>
            <family val="2"/>
          </rPr>
          <t xml:space="preserve">Indiquer Heure de Début de la catégorie au format requis soit 13h indiquer 13:00</t>
        </r>
      </text>
    </comment>
    <comment ref="B8" authorId="2">
      <text>
        <r>
          <rPr>
            <sz val="10"/>
            <rFont val="Arial"/>
            <family val="2"/>
          </rPr>
          <t xml:space="preserve">Indiquer Heure de Fin de la catégorie au format requis soit 13h indiquer 13:00</t>
        </r>
      </text>
    </comment>
    <comment ref="C8" authorId="2">
      <text>
        <r>
          <rPr>
            <sz val="10"/>
            <rFont val="Arial"/>
            <family val="2"/>
          </rPr>
          <t xml:space="preserve">calcul AUTOMATIQUE Ne pas MODIFIER</t>
        </r>
      </text>
    </comment>
    <comment ref="D8" authorId="2">
      <text>
        <r>
          <rPr>
            <sz val="10"/>
            <rFont val="Arial"/>
            <family val="2"/>
          </rPr>
          <t xml:space="preserve">Préciser nombre de patineur de la catégorie</t>
        </r>
      </text>
    </comment>
    <comment ref="E8" authorId="2">
      <text>
        <r>
          <rPr>
            <sz val="10"/>
            <rFont val="Arial"/>
            <family val="2"/>
          </rPr>
          <t xml:space="preserve">Intitulé de la catégorie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OU</t>
        </r>
        <r>
          <rPr>
            <sz val="9"/>
            <color rgb="FF000000"/>
            <rFont val="Tahoma"/>
            <family val="2"/>
            <charset val="1"/>
          </rPr>
          <t xml:space="preserve"> SURFACAGE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OU</t>
        </r>
        <r>
          <rPr>
            <sz val="9"/>
            <color rgb="FF000000"/>
            <rFont val="Tahoma"/>
            <family val="2"/>
            <charset val="1"/>
          </rPr>
          <t xml:space="preserve"> REUNION (IJM ou RTD)...</t>
        </r>
      </text>
    </comment>
    <comment ref="F8" authorId="2">
      <text>
        <r>
          <rPr>
            <sz val="10"/>
            <rFont val="Arial"/>
            <family val="2"/>
          </rPr>
          <t xml:space="preserve">Programme long, court, short dance,…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Utiliser le Menu déroulant</t>
        </r>
      </text>
    </comment>
    <comment ref="H8" authorId="1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I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J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K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L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M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N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O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P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Q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R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S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T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U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V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W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X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Y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Z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A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B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C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D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E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F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G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H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I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J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K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L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M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N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O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P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Q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R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S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T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U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V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W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X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Y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Z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BA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</commentList>
</comments>
</file>

<file path=xl/comments11.xml><?xml version="1.0" encoding="utf-8"?>
<comments xmlns="http://schemas.openxmlformats.org/spreadsheetml/2006/main" xmlns:xdr="http://schemas.openxmlformats.org/drawingml/2006/spreadsheetDrawing">
  <authors>
    <author>Gilles ROLS</author>
    <author>ROLS</author>
    <author>Ségolène DUPREZ</author>
  </authors>
  <commentList>
    <comment ref="A8" authorId="2">
      <text>
        <r>
          <rPr>
            <sz val="10"/>
            <rFont val="Arial"/>
            <family val="2"/>
          </rPr>
          <t xml:space="preserve">Indiquer Heure de Début de la catégorie au format requis soit 13h indiquer 13:00</t>
        </r>
      </text>
    </comment>
    <comment ref="B8" authorId="2">
      <text>
        <r>
          <rPr>
            <sz val="10"/>
            <rFont val="Arial"/>
            <family val="2"/>
          </rPr>
          <t xml:space="preserve">Indiquer Heure de Fin de la catégorie au format requis soit 13h indiquer 13:00</t>
        </r>
      </text>
    </comment>
    <comment ref="C8" authorId="2">
      <text>
        <r>
          <rPr>
            <sz val="10"/>
            <rFont val="Arial"/>
            <family val="2"/>
          </rPr>
          <t xml:space="preserve">calcul AUTOMATIQUE Ne pas MODIFIER</t>
        </r>
      </text>
    </comment>
    <comment ref="D8" authorId="2">
      <text>
        <r>
          <rPr>
            <sz val="10"/>
            <rFont val="Arial"/>
            <family val="2"/>
          </rPr>
          <t xml:space="preserve">Préciser nombre de patineur de la catégorie</t>
        </r>
      </text>
    </comment>
    <comment ref="E8" authorId="2">
      <text>
        <r>
          <rPr>
            <sz val="10"/>
            <rFont val="Arial"/>
            <family val="2"/>
          </rPr>
          <t xml:space="preserve">Intitulé de la catégorie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OU</t>
        </r>
        <r>
          <rPr>
            <sz val="9"/>
            <color rgb="FF000000"/>
            <rFont val="Tahoma"/>
            <family val="2"/>
            <charset val="1"/>
          </rPr>
          <t xml:space="preserve"> SURFACAGE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OU</t>
        </r>
        <r>
          <rPr>
            <sz val="9"/>
            <color rgb="FF000000"/>
            <rFont val="Tahoma"/>
            <family val="2"/>
            <charset val="1"/>
          </rPr>
          <t xml:space="preserve"> REUNION (IJM ou RTD)...</t>
        </r>
      </text>
    </comment>
    <comment ref="F8" authorId="2">
      <text>
        <r>
          <rPr>
            <sz val="10"/>
            <rFont val="Arial"/>
            <family val="2"/>
          </rPr>
          <t xml:space="preserve">Programme long, court, short dance,…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Utiliser le Menu déroulant</t>
        </r>
      </text>
    </comment>
    <comment ref="H8" authorId="1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I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J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K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L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M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N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O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P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Q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R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S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T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U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V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W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X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Y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Z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A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B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C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D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E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F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G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H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I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J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K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L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M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N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O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P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Q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R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S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T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U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V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W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X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Y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AZ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  <comment ref="BA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ST1, CPT, VIDEO,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Gilles ROLS</author>
    <author>Ségolène DUPREZ</author>
  </authors>
  <commentList>
    <comment ref="B8" authorId="1">
      <text>
        <r>
          <rPr>
            <sz val="10"/>
            <rFont val="Arial"/>
            <family val="2"/>
          </rPr>
          <t xml:space="preserve">Reporter ci-dessous le nom du ou des Juges Arbitre de la compétition</t>
        </r>
      </text>
    </comment>
    <comment ref="E18" authorId="0">
      <text>
        <r>
          <rPr>
            <sz val="10"/>
            <rFont val="Arial"/>
            <family val="2"/>
          </rPr>
          <t xml:space="preserve">Entrer ici le numéro de version de votre zebulon, exemple :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v1 du 20/02/2020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Gilles ROLS</author>
  </authors>
  <commentList>
    <comment ref="B4" authorId="0">
      <text>
        <r>
          <rPr>
            <sz val="10"/>
            <rFont val="Arial"/>
            <family val="2"/>
          </rPr>
          <t xml:space="preserve">Saisir les Noms des Officiels
</t>
        </r>
      </text>
    </comment>
    <comment ref="C4" authorId="0">
      <text>
        <r>
          <rPr>
            <sz val="10"/>
            <rFont val="Arial"/>
            <family val="2"/>
          </rPr>
          <t xml:space="preserve">Choisir la fonction dans le menu déroulant
</t>
        </r>
      </text>
    </comment>
    <comment ref="D4" authorId="0">
      <text>
        <r>
          <rPr>
            <sz val="10"/>
            <rFont val="Arial"/>
            <family val="2"/>
          </rPr>
          <t xml:space="preserve">Insertion Automatique,
Ne pas Modifier</t>
        </r>
      </text>
    </comment>
    <comment ref="D5" authorId="0">
      <text>
        <r>
          <rPr>
            <sz val="10"/>
            <rFont val="Arial"/>
            <family val="2"/>
          </rPr>
          <t xml:space="preserve">Insertion Automatique,
Ne pas Modifier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Gilles ROLS</author>
    <author>Ségolène DUPREZ</author>
  </authors>
  <commentList>
    <comment ref="A8" authorId="1">
      <text>
        <r>
          <rPr>
            <sz val="10"/>
            <rFont val="Arial"/>
            <family val="2"/>
          </rPr>
          <t xml:space="preserve">Indiquer Heure de Début de la catégorie au format requis soit 13h indiquer 13:00:00</t>
        </r>
      </text>
    </comment>
    <comment ref="B8" authorId="1">
      <text>
        <r>
          <rPr>
            <sz val="10"/>
            <rFont val="Arial"/>
            <family val="2"/>
          </rPr>
          <t xml:space="preserve">Indiquer Heure de Fin de la catégorie au format requis soit 13h indiquer 13:00:00</t>
        </r>
      </text>
    </comment>
    <comment ref="C8" authorId="1">
      <text>
        <r>
          <rPr>
            <sz val="10"/>
            <rFont val="Arial"/>
            <family val="2"/>
          </rPr>
          <t xml:space="preserve">calcul AUTOMATIQUE Ne pas MODIFIER</t>
        </r>
      </text>
    </comment>
    <comment ref="D8" authorId="1">
      <text>
        <r>
          <rPr>
            <sz val="10"/>
            <rFont val="Arial"/>
            <family val="2"/>
          </rPr>
          <t xml:space="preserve">Préciser nombre de patineur de la catégorie</t>
        </r>
      </text>
    </comment>
    <comment ref="E8" authorId="1">
      <text>
        <r>
          <rPr>
            <sz val="10"/>
            <rFont val="Arial"/>
            <family val="2"/>
          </rPr>
          <t xml:space="preserve">Intitulé de la catégorie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OU</t>
        </r>
        <r>
          <rPr>
            <sz val="9"/>
            <color rgb="FF000000"/>
            <rFont val="Tahoma"/>
            <family val="2"/>
            <charset val="1"/>
          </rPr>
          <t xml:space="preserve"> SURFACAGE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OU</t>
        </r>
        <r>
          <rPr>
            <sz val="9"/>
            <color rgb="FF000000"/>
            <rFont val="Tahoma"/>
            <family val="2"/>
            <charset val="1"/>
          </rPr>
          <t xml:space="preserve"> REUNION (IJM ou RTD)...</t>
        </r>
      </text>
    </comment>
    <comment ref="F8" authorId="1">
      <text>
        <r>
          <rPr>
            <sz val="10"/>
            <rFont val="Arial"/>
            <family val="2"/>
          </rPr>
          <t xml:space="preserve">Programme long, court, short dance,…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Utiliser le Menu déroulant</t>
        </r>
      </text>
    </comment>
    <comment ref="H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I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J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K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L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M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N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O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P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Q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R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S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T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U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V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W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X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Y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Z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A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B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C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D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E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F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G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H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I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J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K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L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M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N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O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P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Q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R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S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T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U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V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W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X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Y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Z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BA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>Gilles ROLS</author>
    <author>Ségolène DUPREZ</author>
  </authors>
  <commentList>
    <comment ref="A8" authorId="1">
      <text>
        <r>
          <rPr>
            <sz val="10"/>
            <rFont val="Arial"/>
            <family val="2"/>
          </rPr>
          <t xml:space="preserve">Indiquer Heure de Début de la catégorie au format requis soit 13h indiquer 13:00:00</t>
        </r>
      </text>
    </comment>
    <comment ref="B8" authorId="1">
      <text>
        <r>
          <rPr>
            <sz val="10"/>
            <rFont val="Arial"/>
            <family val="2"/>
          </rPr>
          <t xml:space="preserve">Indiquer Heure de Fin de la catégorie au format requis soit 13h indiquer 13:00:00</t>
        </r>
      </text>
    </comment>
    <comment ref="C8" authorId="1">
      <text>
        <r>
          <rPr>
            <sz val="10"/>
            <rFont val="Arial"/>
            <family val="2"/>
          </rPr>
          <t xml:space="preserve">calcul AUTOMATIQUE Ne pas MODIFIER</t>
        </r>
      </text>
    </comment>
    <comment ref="D8" authorId="1">
      <text>
        <r>
          <rPr>
            <sz val="10"/>
            <rFont val="Arial"/>
            <family val="2"/>
          </rPr>
          <t xml:space="preserve">Préciser nombre de patineur de la catégorie</t>
        </r>
      </text>
    </comment>
    <comment ref="E8" authorId="1">
      <text>
        <r>
          <rPr>
            <sz val="10"/>
            <rFont val="Arial"/>
            <family val="2"/>
          </rPr>
          <t xml:space="preserve">Intitulé de la catégorie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OU</t>
        </r>
        <r>
          <rPr>
            <sz val="9"/>
            <color rgb="FF000000"/>
            <rFont val="Tahoma"/>
            <family val="2"/>
            <charset val="1"/>
          </rPr>
          <t xml:space="preserve"> SURFACAGE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OU</t>
        </r>
        <r>
          <rPr>
            <sz val="9"/>
            <color rgb="FF000000"/>
            <rFont val="Tahoma"/>
            <family val="2"/>
            <charset val="1"/>
          </rPr>
          <t xml:space="preserve"> REUNION (IJM ou RTD)...</t>
        </r>
      </text>
    </comment>
    <comment ref="F8" authorId="1">
      <text>
        <r>
          <rPr>
            <sz val="10"/>
            <rFont val="Arial"/>
            <family val="2"/>
          </rPr>
          <t xml:space="preserve">Programme long, court, short dance,…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Utiliser le Menu déroulant</t>
        </r>
      </text>
    </comment>
    <comment ref="H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I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J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K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L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M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N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O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P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Q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R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S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T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U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V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W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X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Y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Z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A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B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C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D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E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F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G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H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I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J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K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L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M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N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O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P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Q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R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S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T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U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V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W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X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Y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Z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BA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>Gilles ROLS</author>
    <author>Ségolène DUPREZ</author>
  </authors>
  <commentList>
    <comment ref="A8" authorId="1">
      <text>
        <r>
          <rPr>
            <sz val="10"/>
            <rFont val="Arial"/>
            <family val="2"/>
          </rPr>
          <t xml:space="preserve">Indiquer Heure de Début de la catégorie au format requis soit 13h indiquer 13:00:00</t>
        </r>
      </text>
    </comment>
    <comment ref="B8" authorId="1">
      <text>
        <r>
          <rPr>
            <sz val="10"/>
            <rFont val="Arial"/>
            <family val="2"/>
          </rPr>
          <t xml:space="preserve">Indiquer Heure de Fin de la catégorie au format requis soit 13h indiquer 13:00:00</t>
        </r>
      </text>
    </comment>
    <comment ref="C8" authorId="1">
      <text>
        <r>
          <rPr>
            <sz val="10"/>
            <rFont val="Arial"/>
            <family val="2"/>
          </rPr>
          <t xml:space="preserve">calcul AUTOMATIQUE Ne pas MODIFIER</t>
        </r>
      </text>
    </comment>
    <comment ref="D8" authorId="1">
      <text>
        <r>
          <rPr>
            <sz val="10"/>
            <rFont val="Arial"/>
            <family val="2"/>
          </rPr>
          <t xml:space="preserve">Préciser nombre de patineur de la catégorie</t>
        </r>
      </text>
    </comment>
    <comment ref="E8" authorId="1">
      <text>
        <r>
          <rPr>
            <sz val="10"/>
            <rFont val="Arial"/>
            <family val="2"/>
          </rPr>
          <t xml:space="preserve">Intitulé de la catégorie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OU</t>
        </r>
        <r>
          <rPr>
            <sz val="9"/>
            <color rgb="FF000000"/>
            <rFont val="Tahoma"/>
            <family val="2"/>
            <charset val="1"/>
          </rPr>
          <t xml:space="preserve"> SURFACAGE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OU</t>
        </r>
        <r>
          <rPr>
            <sz val="9"/>
            <color rgb="FF000000"/>
            <rFont val="Tahoma"/>
            <family val="2"/>
            <charset val="1"/>
          </rPr>
          <t xml:space="preserve"> REUNION (IJM ou RTD)...</t>
        </r>
      </text>
    </comment>
    <comment ref="F8" authorId="1">
      <text>
        <r>
          <rPr>
            <sz val="10"/>
            <rFont val="Arial"/>
            <family val="2"/>
          </rPr>
          <t xml:space="preserve">Programme long, court, short dance,…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Utiliser le Menu déroulant</t>
        </r>
      </text>
    </comment>
    <comment ref="H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I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J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K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L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M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N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O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P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Q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R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S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T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U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V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W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X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Y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Z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A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B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C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D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E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F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G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H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I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J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K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L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M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N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O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P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Q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R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S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T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U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V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W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X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Y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Z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BA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</commentList>
</comments>
</file>

<file path=xl/comments8.xml><?xml version="1.0" encoding="utf-8"?>
<comments xmlns="http://schemas.openxmlformats.org/spreadsheetml/2006/main" xmlns:xdr="http://schemas.openxmlformats.org/drawingml/2006/spreadsheetDrawing">
  <authors>
    <author>Gilles ROLS</author>
    <author>Ségolène DUPREZ</author>
  </authors>
  <commentList>
    <comment ref="A8" authorId="1">
      <text>
        <r>
          <rPr>
            <sz val="10"/>
            <rFont val="Arial"/>
            <family val="2"/>
          </rPr>
          <t xml:space="preserve">Indiquer Heure de Début de la catégorie au format requis soit 13h indiquer 13:00:00</t>
        </r>
      </text>
    </comment>
    <comment ref="B8" authorId="1">
      <text>
        <r>
          <rPr>
            <sz val="10"/>
            <rFont val="Arial"/>
            <family val="2"/>
          </rPr>
          <t xml:space="preserve">Indiquer Heure de Fin de la catégorie au format requis soit 13h indiquer 13:00:00</t>
        </r>
      </text>
    </comment>
    <comment ref="C8" authorId="1">
      <text>
        <r>
          <rPr>
            <sz val="10"/>
            <rFont val="Arial"/>
            <family val="2"/>
          </rPr>
          <t xml:space="preserve">calcul AUTOMATIQUE Ne pas MODIFIER</t>
        </r>
      </text>
    </comment>
    <comment ref="D8" authorId="1">
      <text>
        <r>
          <rPr>
            <sz val="10"/>
            <rFont val="Arial"/>
            <family val="2"/>
          </rPr>
          <t xml:space="preserve">Préciser nombre de patineur de la catégorie</t>
        </r>
      </text>
    </comment>
    <comment ref="E8" authorId="1">
      <text>
        <r>
          <rPr>
            <sz val="10"/>
            <rFont val="Arial"/>
            <family val="2"/>
          </rPr>
          <t xml:space="preserve">Intitulé de la catégorie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OU</t>
        </r>
        <r>
          <rPr>
            <sz val="9"/>
            <color rgb="FF000000"/>
            <rFont val="Tahoma"/>
            <family val="2"/>
            <charset val="1"/>
          </rPr>
          <t xml:space="preserve"> SURFACAGE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OU</t>
        </r>
        <r>
          <rPr>
            <sz val="9"/>
            <color rgb="FF000000"/>
            <rFont val="Tahoma"/>
            <family val="2"/>
            <charset val="1"/>
          </rPr>
          <t xml:space="preserve"> REUNION (IJM ou RTD)...</t>
        </r>
      </text>
    </comment>
    <comment ref="F8" authorId="1">
      <text>
        <r>
          <rPr>
            <sz val="10"/>
            <rFont val="Arial"/>
            <family val="2"/>
          </rPr>
          <t xml:space="preserve">Programme long, court, short dance,…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Utiliser le Menu déroulant</t>
        </r>
      </text>
    </comment>
    <comment ref="H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I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J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K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L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M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N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O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P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Q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R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S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T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U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V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W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X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Y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Z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A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B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C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D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E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F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G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H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I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J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K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L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M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N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O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P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Q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R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S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T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U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V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W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X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Y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Z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BA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</commentList>
</comments>
</file>

<file path=xl/comments9.xml><?xml version="1.0" encoding="utf-8"?>
<comments xmlns="http://schemas.openxmlformats.org/spreadsheetml/2006/main" xmlns:xdr="http://schemas.openxmlformats.org/drawingml/2006/spreadsheetDrawing">
  <authors>
    <author>Gilles ROLS</author>
    <author>Ségolène DUPREZ</author>
  </authors>
  <commentList>
    <comment ref="A8" authorId="1">
      <text>
        <r>
          <rPr>
            <sz val="10"/>
            <rFont val="Arial"/>
            <family val="2"/>
          </rPr>
          <t xml:space="preserve">Indiquer Heure de Début de la catégorie au format requis soit 13h indiquer 13:00:00</t>
        </r>
      </text>
    </comment>
    <comment ref="B8" authorId="1">
      <text>
        <r>
          <rPr>
            <sz val="10"/>
            <rFont val="Arial"/>
            <family val="2"/>
          </rPr>
          <t xml:space="preserve">Indiquer Heure de Fin de la catégorie au format requis soit 13h indiquer 13:00:00</t>
        </r>
      </text>
    </comment>
    <comment ref="C8" authorId="1">
      <text>
        <r>
          <rPr>
            <sz val="10"/>
            <rFont val="Arial"/>
            <family val="2"/>
          </rPr>
          <t xml:space="preserve">calcul AUTOMATIQUE Ne pas MODIFIER</t>
        </r>
      </text>
    </comment>
    <comment ref="D8" authorId="1">
      <text>
        <r>
          <rPr>
            <sz val="10"/>
            <rFont val="Arial"/>
            <family val="2"/>
          </rPr>
          <t xml:space="preserve">Préciser nombre de patineur de la catégorie</t>
        </r>
      </text>
    </comment>
    <comment ref="E8" authorId="1">
      <text>
        <r>
          <rPr>
            <sz val="10"/>
            <rFont val="Arial"/>
            <family val="2"/>
          </rPr>
          <t xml:space="preserve">Intitulé de la catégorie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OU</t>
        </r>
        <r>
          <rPr>
            <sz val="9"/>
            <color rgb="FF000000"/>
            <rFont val="Tahoma"/>
            <family val="2"/>
            <charset val="1"/>
          </rPr>
          <t xml:space="preserve"> SURFACAGE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OU</t>
        </r>
        <r>
          <rPr>
            <sz val="9"/>
            <color rgb="FF000000"/>
            <rFont val="Tahoma"/>
            <family val="2"/>
            <charset val="1"/>
          </rPr>
          <t xml:space="preserve"> REUNION (IJM ou RTD)...</t>
        </r>
      </text>
    </comment>
    <comment ref="F8" authorId="1">
      <text>
        <r>
          <rPr>
            <sz val="10"/>
            <rFont val="Arial"/>
            <family val="2"/>
          </rPr>
          <t xml:space="preserve">Programme long, court, short dance,…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Utiliser le Menu déroulant</t>
        </r>
      </text>
    </comment>
    <comment ref="H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I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J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K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L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M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N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O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P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Q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R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S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T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U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V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W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X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Y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Z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A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B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C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D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E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F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G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H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I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J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K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L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M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N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O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P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Q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R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S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T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U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V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W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X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Y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AZ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  <comment ref="BA8" authorId="0">
      <text>
        <r>
          <rPr>
            <sz val="10"/>
            <rFont val="Arial"/>
            <family val="2"/>
          </rPr>
          <t xml:space="preserve">Ajouter ci-dessous une croix ou fonction + numéro du juge par exemple JA, J2, CT, SPE, ASS, CPT, …
Si la personne ne peut pas juger sur la catégorie mettre N dans la case qui sera noircie (ex : un ST qui a des patineurs a lui dans la catégorie)
Nota : Ne pas utiliser de caractere "Espace" pour le pointage, si une case apparait en rouge c'est quelle n'est pas vide et contient au moins un caractere espace - perturbe le calcul - effacer son contenu.
</t>
        </r>
      </text>
    </comment>
  </commentList>
</comments>
</file>

<file path=xl/sharedStrings.xml><?xml version="1.0" encoding="utf-8"?>
<sst xmlns="http://schemas.openxmlformats.org/spreadsheetml/2006/main" count="274" uniqueCount="148">
  <si>
    <t xml:space="preserve">Liste Fonction</t>
  </si>
  <si>
    <t xml:space="preserve">Liste Segments</t>
  </si>
  <si>
    <t xml:space="preserve">Arb </t>
  </si>
  <si>
    <t xml:space="preserve">Arbitre</t>
  </si>
  <si>
    <t xml:space="preserve">ne pas déplacer ni supprimer</t>
  </si>
  <si>
    <t xml:space="preserve">Disciplines expression</t>
  </si>
  <si>
    <t xml:space="preserve">Short Program</t>
  </si>
  <si>
    <t xml:space="preserve">Juge</t>
  </si>
  <si>
    <t xml:space="preserve">Free Skating</t>
  </si>
  <si>
    <t xml:space="preserve">CT</t>
  </si>
  <si>
    <t xml:space="preserve">Contrôleur Technique</t>
  </si>
  <si>
    <t xml:space="preserve">Pattern Dance</t>
  </si>
  <si>
    <t xml:space="preserve">ST</t>
  </si>
  <si>
    <t xml:space="preserve">Spécialiste Technique</t>
  </si>
  <si>
    <t xml:space="preserve">Rhythm Dance</t>
  </si>
  <si>
    <t xml:space="preserve">DVRO</t>
  </si>
  <si>
    <t xml:space="preserve">Free Dance</t>
  </si>
  <si>
    <t xml:space="preserve">Compt</t>
  </si>
  <si>
    <t xml:space="preserve">Comptable</t>
  </si>
  <si>
    <t xml:space="preserve">Danse d'Interprétation</t>
  </si>
  <si>
    <t xml:space="preserve">Chef A Curl</t>
  </si>
  <si>
    <t xml:space="preserve">Chef Arbitre (Curling)</t>
  </si>
  <si>
    <t xml:space="preserve">Curling</t>
  </si>
  <si>
    <t xml:space="preserve">Exercice Chorégraphique</t>
  </si>
  <si>
    <t xml:space="preserve">Arb Curl</t>
  </si>
  <si>
    <t xml:space="preserve">Arbitre Curling</t>
  </si>
  <si>
    <t xml:space="preserve">Ballet Libre</t>
  </si>
  <si>
    <t xml:space="preserve">Arb ST</t>
  </si>
  <si>
    <t xml:space="preserve">Arbitre Short Track</t>
  </si>
  <si>
    <t xml:space="preserve">Short Track</t>
  </si>
  <si>
    <t xml:space="preserve">Top-Jump</t>
  </si>
  <si>
    <t xml:space="preserve">Arb Ass1 ST</t>
  </si>
  <si>
    <t xml:space="preserve">Arbitre Assistant 1</t>
  </si>
  <si>
    <t xml:space="preserve">Top-Spin</t>
  </si>
  <si>
    <t xml:space="preserve">Arb Ass ST</t>
  </si>
  <si>
    <t xml:space="preserve">Arbitre Assistant</t>
  </si>
  <si>
    <t xml:space="preserve">Monitoring</t>
  </si>
  <si>
    <t xml:space="preserve">Coord Course ST</t>
  </si>
  <si>
    <t xml:space="preserve">Coordinateur de Course</t>
  </si>
  <si>
    <t xml:space="preserve">*** Surfaçage ***</t>
  </si>
  <si>
    <t xml:space="preserve">Or</t>
  </si>
  <si>
    <t xml:space="preserve">Nota : Toute la ligne sera surlignée dés que le mot commence par ***</t>
  </si>
  <si>
    <t xml:space="preserve">Ass Coord ST</t>
  </si>
  <si>
    <t xml:space="preserve">Assistant Coordinateur de Course</t>
  </si>
  <si>
    <t xml:space="preserve">*** Réunion ***</t>
  </si>
  <si>
    <t xml:space="preserve">Start ST</t>
  </si>
  <si>
    <t xml:space="preserve">Starter</t>
  </si>
  <si>
    <t xml:space="preserve">*** Pause ***</t>
  </si>
  <si>
    <t xml:space="preserve">Bleu</t>
  </si>
  <si>
    <t xml:space="preserve">Arb FS</t>
  </si>
  <si>
    <t xml:space="preserve">Arbitre Freestyle</t>
  </si>
  <si>
    <t xml:space="preserve">Free Style</t>
  </si>
  <si>
    <t xml:space="preserve">Bobsleigh-Skeleton</t>
  </si>
  <si>
    <t xml:space="preserve">Juge Saut FS</t>
  </si>
  <si>
    <t xml:space="preserve">Juge de Saut Freestyle</t>
  </si>
  <si>
    <t xml:space="preserve">Juge Tab FS</t>
  </si>
  <si>
    <t xml:space="preserve">Juge de Table Freestyle</t>
  </si>
  <si>
    <t xml:space="preserve">ShortTrack</t>
  </si>
  <si>
    <t xml:space="preserve">Com Course IC</t>
  </si>
  <si>
    <t xml:space="preserve">Commissaire de Course Ice Cross</t>
  </si>
  <si>
    <t xml:space="preserve">Ice Cross</t>
  </si>
  <si>
    <t xml:space="preserve">FreeStyle</t>
  </si>
  <si>
    <t xml:space="preserve">Arb Dep-Ar IC</t>
  </si>
  <si>
    <t xml:space="preserve">Arbitre Départ-Arrivée Ice Cross</t>
  </si>
  <si>
    <t xml:space="preserve">IceCross</t>
  </si>
  <si>
    <t xml:space="preserve">Juge Table IC</t>
  </si>
  <si>
    <t xml:space="preserve">Juge de Table Ice Cross</t>
  </si>
  <si>
    <t xml:space="preserve">Autre</t>
  </si>
  <si>
    <t xml:space="preserve">Juge Vidéo IC</t>
  </si>
  <si>
    <t xml:space="preserve">Juge Vidéo Ice Cross</t>
  </si>
  <si>
    <t xml:space="preserve">Ctrl Vidéo IC</t>
  </si>
  <si>
    <t xml:space="preserve">Controleur Vidéo Ice Cross</t>
  </si>
  <si>
    <t xml:space="preserve">PDT Jury Bob-Sk</t>
  </si>
  <si>
    <t xml:space="preserve">President du Jury Bobsleigh-Skeleton</t>
  </si>
  <si>
    <t xml:space="preserve">Dir Course Bob-Sk</t>
  </si>
  <si>
    <t xml:space="preserve">Directeur de Course Bobsleigh-Skeleton</t>
  </si>
  <si>
    <t xml:space="preserve">???</t>
  </si>
  <si>
    <t xml:space="preserve">Type Evennement</t>
  </si>
  <si>
    <t xml:space="preserve">Niveau Indemnisation</t>
  </si>
  <si>
    <t xml:space="preserve">supplément Arbitre</t>
  </si>
  <si>
    <t xml:space="preserve">supplément TC</t>
  </si>
  <si>
    <t xml:space="preserve">Tests / Médailles</t>
  </si>
  <si>
    <t xml:space="preserve">Régional</t>
  </si>
  <si>
    <t xml:space="preserve">National</t>
  </si>
  <si>
    <t xml:space="preserve">Championnat de France</t>
  </si>
  <si>
    <t xml:space="preserve">Masters / Elites</t>
  </si>
  <si>
    <t xml:space="preserve">-</t>
  </si>
  <si>
    <t xml:space="preserve">Plafond par jours
en heure</t>
  </si>
  <si>
    <t xml:space="preserve">Choix oui/non</t>
  </si>
  <si>
    <t xml:space="preserve">OUI</t>
  </si>
  <si>
    <t xml:space="preserve">NON</t>
  </si>
  <si>
    <t xml:space="preserve">Intitulé de l'évènement</t>
  </si>
  <si>
    <t xml:space="preserve"> </t>
  </si>
  <si>
    <t xml:space="preserve">Date de l'évènement</t>
  </si>
  <si>
    <t xml:space="preserve">Niveau de l'évènement</t>
  </si>
  <si>
    <t xml:space="preserve">Taux d'indemnisation</t>
  </si>
  <si>
    <t xml:space="preserve">ARBITRES / PRESIDENTS DU JURY (NOM, PRENOM)</t>
  </si>
  <si>
    <t xml:space="preserve">Extrait du Formulaire d'indemnité</t>
  </si>
  <si>
    <t xml:space="preserve">Version du Zébulon :</t>
  </si>
  <si>
    <t xml:space="preserve">v1 du 26/07/2025 - 07h30</t>
  </si>
  <si>
    <t xml:space="preserve">Extrait de la Communication CFOA No. 29</t>
  </si>
  <si>
    <t xml:space="preserve">EXPORT AGORA - Copier/coller les informations reçues d'AGORA</t>
  </si>
  <si>
    <t xml:space="preserve">Prénom &amp; Nom</t>
  </si>
  <si>
    <t xml:space="preserve">Fonction exercée</t>
  </si>
  <si>
    <t xml:space="preserve">Courriel</t>
  </si>
  <si>
    <t xml:space="preserve">Version du Zébulon</t>
  </si>
  <si>
    <t xml:space="preserve">LISTE DES OFFICIELS - Indiquer PRENOM + NOM + FONCTION</t>
  </si>
  <si>
    <t xml:space="preserve">Prénom Nom</t>
  </si>
  <si>
    <t xml:space="preserve">Fonction</t>
  </si>
  <si>
    <t xml:space="preserve">Fonction pour Fichier</t>
  </si>
  <si>
    <t xml:space="preserve">TEMPS D'ARBITRAGE</t>
  </si>
  <si>
    <t xml:space="preserve">TEMPS D'ARBITRAGE PLAFONNES</t>
  </si>
  <si>
    <t xml:space="preserve">Nombre de 1/2 heures</t>
  </si>
  <si>
    <t xml:space="preserve">LUNDI</t>
  </si>
  <si>
    <t xml:space="preserve">Début</t>
  </si>
  <si>
    <t xml:space="preserve">Fin</t>
  </si>
  <si>
    <t xml:space="preserve">Durée</t>
  </si>
  <si>
    <t xml:space="preserve">Nombre de patineurs</t>
  </si>
  <si>
    <t xml:space="preserve">Catégorie(s)</t>
  </si>
  <si>
    <t xml:space="preserve">Segment ou 
type événement</t>
  </si>
  <si>
    <t xml:space="preserve">MARDI</t>
  </si>
  <si>
    <t xml:space="preserve">MERCREDI</t>
  </si>
  <si>
    <t xml:space="preserve">JEUDI</t>
  </si>
  <si>
    <t xml:space="preserve">VENDREDI</t>
  </si>
  <si>
    <t xml:space="preserve">SAMEDI</t>
  </si>
  <si>
    <t xml:space="preserve">DIMANCHE</t>
  </si>
  <si>
    <t xml:space="preserve">
CUMUL TEMPS D'ARBITRAGE</t>
  </si>
  <si>
    <t xml:space="preserve">OFFICIELS</t>
  </si>
  <si>
    <t xml:space="preserve">Nombre de 1/2h - LUNDI </t>
  </si>
  <si>
    <t xml:space="preserve">Nombre de 1/2h - MARDI </t>
  </si>
  <si>
    <t xml:space="preserve">Nombre de 1/2h - MERCREDI </t>
  </si>
  <si>
    <t xml:space="preserve">Nombre de 1/2h - JEUDI </t>
  </si>
  <si>
    <t xml:space="preserve">Nombre de 1/2h - VENDREDI </t>
  </si>
  <si>
    <t xml:space="preserve">Nombre de 1/2h - SAMEDI </t>
  </si>
  <si>
    <t xml:space="preserve">Nombre de 1/2h - DIMANCHE </t>
  </si>
  <si>
    <t xml:space="preserve">Nombre de 1/2h - CUMULEES </t>
  </si>
  <si>
    <t xml:space="preserve">CALCUL DES INDEMNITES D'ARBITRAGE</t>
  </si>
  <si>
    <t xml:space="preserve">Sous-Total</t>
  </si>
  <si>
    <t xml:space="preserve">Supplément Arbitre</t>
  </si>
  <si>
    <t xml:space="preserve">Supplément Contrôleur</t>
  </si>
  <si>
    <t xml:space="preserve">A PAYER</t>
  </si>
  <si>
    <t xml:space="preserve">Indemnitées percues</t>
  </si>
  <si>
    <t xml:space="preserve">Total des indemnisations versées</t>
  </si>
  <si>
    <t xml:space="preserve">Total des indemnisations non versées</t>
  </si>
  <si>
    <t xml:space="preserve">Total des indemnisations</t>
  </si>
  <si>
    <t xml:space="preserve">EMARGEMENTS</t>
  </si>
  <si>
    <t xml:space="preserve">Document validé par : </t>
  </si>
  <si>
    <t xml:space="preserve">ARBITRE / PRESIDENT DU JURY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</si>
</sst>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-* #,##0.00\ [$€-40C]_-;\-* #,##0.00\ [$€-40C]_-;_-* \-??\ [$€-40C]_-;_-@_-"/>
    <numFmt numFmtId="166" formatCode="hh:mm"/>
    <numFmt numFmtId="167" formatCode="@"/>
    <numFmt numFmtId="168" formatCode="#,##0.00&quot; €&quot;"/>
    <numFmt numFmtId="169" formatCode="dd/mm/yyyy"/>
    <numFmt numFmtId="170" formatCode="0"/>
    <numFmt numFmtId="171" formatCode="#,##0.00&quot; €&quot;;\-#,##0.00&quot; €&quot;"/>
    <numFmt numFmtId="172" formatCode="_-* #,##0\ [$€-40C]_-;\-* #,##0\ [$€-40C]_-;_-* &quot;- &quot;[$€-40C]_-;_-@_-"/>
  </numFmts>
  <fonts count="5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sz val="10"/>
      <name val="Trebuchet MS"/>
      <family val="2"/>
      <charset val="1"/>
    </font>
    <font>
      <i val="true"/>
      <sz val="10"/>
      <name val="Trebuchet MS"/>
      <family val="2"/>
      <charset val="1"/>
    </font>
    <font>
      <sz val="10"/>
      <color theme="0"/>
      <name val="Trebuchet MS"/>
      <family val="2"/>
      <charset val="1"/>
    </font>
    <font>
      <b val="true"/>
      <i val="true"/>
      <sz val="10"/>
      <name val="Trebuchet MS"/>
      <family val="2"/>
      <charset val="1"/>
    </font>
    <font>
      <b val="true"/>
      <sz val="10"/>
      <name val="Trebuchet MS"/>
      <family val="2"/>
      <charset val="1"/>
    </font>
    <font>
      <sz val="14"/>
      <name val="Arial"/>
      <family val="2"/>
      <charset val="1"/>
    </font>
    <font>
      <sz val="11"/>
      <color theme="1"/>
      <name val="Trebuchet MS"/>
      <family val="2"/>
      <charset val="1"/>
    </font>
    <font>
      <sz val="11"/>
      <color theme="0" tint="-0.25"/>
      <name val="Trebuchet MS"/>
      <family val="2"/>
      <charset val="1"/>
    </font>
    <font>
      <b val="true"/>
      <sz val="11"/>
      <name val="Trebuchet MS"/>
      <family val="2"/>
      <charset val="1"/>
    </font>
    <font>
      <b val="true"/>
      <sz val="14"/>
      <color theme="0"/>
      <name val="Trebuchet MS"/>
      <family val="2"/>
      <charset val="1"/>
    </font>
    <font>
      <b val="true"/>
      <sz val="12"/>
      <color theme="0"/>
      <name val="Trebuchet MS"/>
      <family val="2"/>
      <charset val="1"/>
    </font>
    <font>
      <b val="true"/>
      <sz val="11"/>
      <color rgb="FFFF0000"/>
      <name val="Arial"/>
      <family val="2"/>
      <charset val="1"/>
    </font>
    <font>
      <sz val="11"/>
      <name val="Trebuchet MS"/>
      <family val="2"/>
      <charset val="1"/>
    </font>
    <font>
      <i val="true"/>
      <sz val="10"/>
      <color theme="0" tint="-0.25"/>
      <name val="Trebuchet MS"/>
      <family val="2"/>
      <charset val="1"/>
    </font>
    <font>
      <sz val="10"/>
      <color theme="0" tint="-0.25"/>
      <name val="Trebuchet MS"/>
      <family val="2"/>
      <charset val="1"/>
    </font>
    <font>
      <b val="true"/>
      <sz val="11"/>
      <color rgb="FFC00000"/>
      <name val="Trebuchet MS"/>
      <family val="2"/>
      <charset val="1"/>
    </font>
    <font>
      <b val="true"/>
      <sz val="11"/>
      <color theme="0"/>
      <name val="Trebuchet MS"/>
      <family val="2"/>
      <charset val="1"/>
    </font>
    <font>
      <b val="true"/>
      <sz val="11"/>
      <color theme="1"/>
      <name val="Trebuchet MS"/>
      <family val="2"/>
      <charset val="1"/>
    </font>
    <font>
      <sz val="10"/>
      <name val="Arial"/>
      <family val="2"/>
    </font>
    <font>
      <b val="true"/>
      <sz val="9"/>
      <color rgb="FF000000"/>
      <name val="Tahoma"/>
      <family val="2"/>
      <charset val="1"/>
    </font>
    <font>
      <b val="true"/>
      <u val="single"/>
      <sz val="12"/>
      <color rgb="FFC00000"/>
      <name val="Trebuchet MS"/>
      <family val="2"/>
      <charset val="1"/>
    </font>
    <font>
      <sz val="8"/>
      <color theme="0"/>
      <name val="Trebuchet MS"/>
      <family val="2"/>
      <charset val="1"/>
    </font>
    <font>
      <b val="true"/>
      <sz val="8"/>
      <color theme="0"/>
      <name val="Trebuchet MS"/>
      <family val="2"/>
      <charset val="1"/>
    </font>
    <font>
      <sz val="11"/>
      <color theme="0"/>
      <name val="Trebuchet MS"/>
      <family val="2"/>
      <charset val="1"/>
    </font>
    <font>
      <sz val="10"/>
      <color theme="0" tint="-0.25"/>
      <name val="Arial"/>
      <family val="2"/>
      <charset val="1"/>
    </font>
    <font>
      <b val="true"/>
      <sz val="14"/>
      <name val="Trebuchet MS"/>
      <family val="2"/>
      <charset val="1"/>
    </font>
    <font>
      <sz val="18"/>
      <name val="Arial"/>
      <family val="2"/>
      <charset val="1"/>
    </font>
    <font>
      <sz val="14"/>
      <color theme="0" tint="-0.25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  <font>
      <sz val="8"/>
      <color theme="0" tint="-0.25"/>
      <name val="Arial"/>
      <family val="2"/>
      <charset val="1"/>
    </font>
    <font>
      <b val="true"/>
      <sz val="9"/>
      <color rgb="FFFF0000"/>
      <name val="Trebuchet MS"/>
      <family val="2"/>
      <charset val="1"/>
    </font>
    <font>
      <b val="true"/>
      <sz val="10"/>
      <color theme="0"/>
      <name val="Trebuchet MS"/>
      <family val="2"/>
      <charset val="1"/>
    </font>
    <font>
      <b val="true"/>
      <sz val="11"/>
      <color rgb="FFFF0000"/>
      <name val="Trebuchet MS"/>
      <family val="2"/>
      <charset val="1"/>
    </font>
    <font>
      <b val="true"/>
      <sz val="12"/>
      <color theme="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theme="0" tint="-0.25"/>
      <name val="Arial"/>
      <family val="2"/>
      <charset val="1"/>
    </font>
    <font>
      <b val="true"/>
      <sz val="10"/>
      <color theme="1"/>
      <name val="Trebuchet MS"/>
      <family val="2"/>
      <charset val="1"/>
    </font>
    <font>
      <sz val="10"/>
      <color theme="1"/>
      <name val="Trebuchet MS"/>
      <family val="2"/>
      <charset val="1"/>
    </font>
    <font>
      <b val="true"/>
      <sz val="9"/>
      <name val="Trebuchet MS"/>
      <family val="2"/>
      <charset val="1"/>
    </font>
    <font>
      <sz val="9"/>
      <name val="Trebuchet MS"/>
      <family val="2"/>
      <charset val="1"/>
    </font>
    <font>
      <sz val="9"/>
      <color rgb="FF000000"/>
      <name val="Tahoma"/>
      <family val="2"/>
      <charset val="1"/>
    </font>
    <font>
      <b val="true"/>
      <sz val="12"/>
      <name val="Trebuchet MS"/>
      <family val="2"/>
      <charset val="1"/>
    </font>
    <font>
      <b val="true"/>
      <sz val="10"/>
      <color rgb="FFFF0000"/>
      <name val="Trebuchet MS"/>
      <family val="2"/>
      <charset val="1"/>
    </font>
    <font>
      <sz val="8"/>
      <name val="Trebuchet MS"/>
      <family val="2"/>
      <charset val="1"/>
    </font>
    <font>
      <i val="true"/>
      <sz val="9"/>
      <color theme="0" tint="-0.5"/>
      <name val="Trebuchet MS"/>
      <family val="2"/>
      <charset val="1"/>
    </font>
    <font>
      <b val="true"/>
      <i val="true"/>
      <sz val="10"/>
      <name val="Arial"/>
      <family val="2"/>
      <charset val="1"/>
    </font>
    <font>
      <sz val="4"/>
      <name val="Trebuchet MS"/>
      <family val="2"/>
      <charset val="1"/>
    </font>
    <font>
      <b val="true"/>
      <u val="single"/>
      <sz val="10"/>
      <name val="Trebuchet MS"/>
      <family val="2"/>
      <charset val="1"/>
    </font>
    <font>
      <sz val="10"/>
      <color rgb="FF363636"/>
      <name val="Segoe UI"/>
      <family val="2"/>
      <charset val="1"/>
    </font>
    <font>
      <i val="true"/>
      <sz val="10"/>
      <color rgb="FF363636"/>
      <name val="Segoe UI"/>
      <family val="2"/>
      <charset val="1"/>
    </font>
    <font>
      <sz val="8.1"/>
      <color rgb="FF303030"/>
      <name val="Arial"/>
      <family val="2"/>
      <charset val="1"/>
    </font>
    <font>
      <b val="true"/>
      <sz val="11"/>
      <color rgb="FF30303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theme="0" tint="-0.15"/>
        <bgColor rgb="FFC5D7F3"/>
      </patternFill>
    </fill>
    <fill>
      <patternFill patternType="solid">
        <fgColor rgb="FF143261"/>
        <bgColor rgb="FF303030"/>
      </patternFill>
    </fill>
    <fill>
      <patternFill patternType="solid">
        <fgColor rgb="FFE7CFAB"/>
        <bgColor rgb="FFD9D9D9"/>
      </patternFill>
    </fill>
    <fill>
      <patternFill patternType="solid">
        <fgColor rgb="FFCF9E55"/>
        <bgColor rgb="FFB2B2B2"/>
      </patternFill>
    </fill>
    <fill>
      <patternFill patternType="solid">
        <fgColor rgb="FFFFFF99"/>
        <bgColor rgb="FFFFFFCC"/>
      </patternFill>
    </fill>
    <fill>
      <patternFill patternType="solid">
        <fgColor rgb="FFC5D7F3"/>
        <bgColor rgb="FFD9D9D9"/>
      </patternFill>
    </fill>
    <fill>
      <patternFill patternType="solid">
        <fgColor theme="0"/>
        <bgColor rgb="FFFFFFCC"/>
      </patternFill>
    </fill>
  </fills>
  <borders count="47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applyFont="true" applyBorder="true" applyAlignment="true" applyProtection="false">
      <alignment horizontal="general" vertical="bottom" textRotation="0" wrapText="false" indent="0" shrinkToFit="false"/>
    </xf>
  </cellStyleXfs>
  <cellXfs count="1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4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5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5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7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7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4" borderId="4" xfId="20" applyFont="true" applyBorder="true" applyAlignment="true" applyProtection="true">
      <alignment horizontal="center" vertical="bottom" textRotation="0" wrapText="false" indent="0" shrinkToFit="true"/>
      <protection locked="false" hidden="false"/>
    </xf>
    <xf numFmtId="167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6" fillId="4" borderId="4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17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2" fillId="4" borderId="4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3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22" fillId="4" borderId="0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0" xfId="2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8" fillId="9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9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4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9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9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9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9" borderId="0" xfId="2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8" fillId="9" borderId="0" xfId="2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9" fillId="4" borderId="4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9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9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9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8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3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7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3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38" fillId="4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7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9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39" fillId="0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0" fillId="4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0" fillId="4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0" fillId="4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0" fillId="4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3" fillId="0" borderId="16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43" fillId="0" borderId="17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38" fillId="4" borderId="17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3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8" fillId="4" borderId="16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38" fillId="4" borderId="2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4" fillId="0" borderId="0" xfId="20" applyFont="true" applyBorder="false" applyAlignment="true" applyProtection="true">
      <alignment horizontal="right" vertical="bottom" textRotation="90" wrapText="false" indent="0" shrinkToFit="false"/>
      <protection locked="true" hidden="false"/>
    </xf>
    <xf numFmtId="164" fontId="20" fillId="0" borderId="0" xfId="20" applyFont="true" applyBorder="false" applyAlignment="true" applyProtection="true">
      <alignment horizontal="right" vertical="bottom" textRotation="90" wrapText="false" indent="0" shrinkToFit="false"/>
      <protection locked="true" hidden="false"/>
    </xf>
    <xf numFmtId="166" fontId="44" fillId="9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6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38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9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5" fillId="9" borderId="2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6" fillId="0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6" fillId="0" borderId="2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6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44" fillId="9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6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38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9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5" fillId="9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6" fillId="0" borderId="2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6" fillId="0" borderId="3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6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5" fillId="9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3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44" fillId="9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6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38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9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5" fillId="9" borderId="1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6" fillId="0" borderId="3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6" fillId="0" borderId="3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6" fillId="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0" borderId="3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3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38" fillId="4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36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3" fillId="0" borderId="15" xfId="0" applyFont="true" applyBorder="true" applyAlignment="true" applyProtection="true">
      <alignment horizontal="right" vertical="center" textRotation="90" wrapText="false" indent="0" shrinkToFit="false"/>
      <protection locked="true" hidden="false"/>
    </xf>
    <xf numFmtId="164" fontId="38" fillId="4" borderId="5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6" fontId="10" fillId="0" borderId="3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49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9" fillId="0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4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9" fillId="0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4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49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9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8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38" fillId="4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8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5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46" fillId="0" borderId="4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4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16" fillId="4" borderId="44" xfId="0" applyFont="true" applyBorder="true" applyAlignment="true" applyProtection="true">
      <alignment horizontal="right" vertical="top" textRotation="90" wrapText="false" indent="0" shrinkToFit="false"/>
      <protection locked="true" hidden="false"/>
    </xf>
    <xf numFmtId="168" fontId="16" fillId="4" borderId="44" xfId="0" applyFont="true" applyBorder="true" applyAlignment="true" applyProtection="true">
      <alignment horizontal="right" vertical="top" textRotation="9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52" fillId="0" borderId="4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45" fillId="0" borderId="4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3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6" fillId="4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2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9" fillId="8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8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5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2 2" xfId="21"/>
    <cellStyle name="Normal 3" xfId="22"/>
    <cellStyle name="Note 2" xfId="23"/>
  </cellStyles>
  <dxfs count="28">
    <dxf>
      <font>
        <b val="1"/>
        <i val="0"/>
        <color rgb="FFFFFFFF"/>
      </font>
      <fill>
        <patternFill>
          <bgColor rgb="FFE4022E"/>
        </patternFill>
      </fill>
    </dxf>
    <dxf>
      <fill>
        <patternFill>
          <bgColor theme="1"/>
        </patternFill>
      </fill>
    </dxf>
    <dxf>
      <font>
        <color rgb="FFFFFFFF"/>
      </font>
      <fill>
        <patternFill>
          <bgColor rgb="FF143261"/>
        </patternFill>
      </fill>
    </dxf>
    <dxf>
      <font>
        <color rgb="FFFFFFFF"/>
      </font>
      <fill>
        <patternFill>
          <bgColor rgb="FFCF9E55"/>
        </patternFill>
      </fill>
    </dxf>
    <dxf>
      <font>
        <b val="1"/>
        <i val="0"/>
        <color rgb="FFFFFFFF"/>
      </font>
      <fill>
        <patternFill>
          <bgColor rgb="FFE4022E"/>
        </patternFill>
      </fill>
    </dxf>
    <dxf>
      <fill>
        <patternFill>
          <bgColor theme="1"/>
        </patternFill>
      </fill>
    </dxf>
    <dxf>
      <font>
        <color rgb="FFFFFFFF"/>
      </font>
      <fill>
        <patternFill>
          <bgColor rgb="FF143261"/>
        </patternFill>
      </fill>
    </dxf>
    <dxf>
      <font>
        <color rgb="FFFFFFFF"/>
      </font>
      <fill>
        <patternFill>
          <bgColor rgb="FFCF9E55"/>
        </patternFill>
      </fill>
    </dxf>
    <dxf>
      <font>
        <b val="1"/>
        <i val="0"/>
        <color rgb="FFFFFFFF"/>
      </font>
      <fill>
        <patternFill>
          <bgColor rgb="FFE4022E"/>
        </patternFill>
      </fill>
    </dxf>
    <dxf>
      <fill>
        <patternFill>
          <bgColor theme="1"/>
        </patternFill>
      </fill>
    </dxf>
    <dxf>
      <font>
        <color rgb="FFFFFFFF"/>
      </font>
      <fill>
        <patternFill>
          <bgColor rgb="FF143261"/>
        </patternFill>
      </fill>
    </dxf>
    <dxf>
      <font>
        <color rgb="FFFFFFFF"/>
      </font>
      <fill>
        <patternFill>
          <bgColor rgb="FFCF9E55"/>
        </patternFill>
      </fill>
    </dxf>
    <dxf>
      <font>
        <b val="1"/>
        <i val="0"/>
        <color rgb="FFFFFFFF"/>
      </font>
      <fill>
        <patternFill>
          <bgColor rgb="FFE4022E"/>
        </patternFill>
      </fill>
    </dxf>
    <dxf>
      <fill>
        <patternFill>
          <bgColor theme="1"/>
        </patternFill>
      </fill>
    </dxf>
    <dxf>
      <font>
        <color rgb="FFFFFFFF"/>
      </font>
      <fill>
        <patternFill>
          <bgColor rgb="FF143261"/>
        </patternFill>
      </fill>
    </dxf>
    <dxf>
      <font>
        <color rgb="FFFFFFFF"/>
      </font>
      <fill>
        <patternFill>
          <bgColor rgb="FFCF9E55"/>
        </patternFill>
      </fill>
    </dxf>
    <dxf>
      <font>
        <b val="1"/>
        <i val="0"/>
        <color rgb="FFFFFFFF"/>
      </font>
      <fill>
        <patternFill>
          <bgColor rgb="FFE4022E"/>
        </patternFill>
      </fill>
    </dxf>
    <dxf>
      <fill>
        <patternFill>
          <bgColor theme="1"/>
        </patternFill>
      </fill>
    </dxf>
    <dxf>
      <font>
        <color rgb="FFFFFFFF"/>
      </font>
      <fill>
        <patternFill>
          <bgColor rgb="FF143261"/>
        </patternFill>
      </fill>
    </dxf>
    <dxf>
      <font>
        <color rgb="FFFFFFFF"/>
      </font>
      <fill>
        <patternFill>
          <bgColor rgb="FFCF9E55"/>
        </patternFill>
      </fill>
    </dxf>
    <dxf>
      <font>
        <b val="1"/>
        <i val="0"/>
        <color rgb="FFFFFFFF"/>
      </font>
      <fill>
        <patternFill>
          <bgColor rgb="FFE4022E"/>
        </patternFill>
      </fill>
    </dxf>
    <dxf>
      <fill>
        <patternFill>
          <bgColor theme="1"/>
        </patternFill>
      </fill>
    </dxf>
    <dxf>
      <font>
        <color rgb="FFFFFFFF"/>
      </font>
      <fill>
        <patternFill>
          <bgColor rgb="FF143261"/>
        </patternFill>
      </fill>
    </dxf>
    <dxf>
      <font>
        <color rgb="FFFFFFFF"/>
      </font>
      <fill>
        <patternFill>
          <bgColor rgb="FFCF9E55"/>
        </patternFill>
      </fill>
    </dxf>
    <dxf>
      <font>
        <b val="1"/>
        <i val="0"/>
        <color rgb="FFFFFFFF"/>
      </font>
      <fill>
        <patternFill>
          <bgColor rgb="FFE4022E"/>
        </patternFill>
      </fill>
    </dxf>
    <dxf>
      <fill>
        <patternFill>
          <bgColor theme="1"/>
        </patternFill>
      </fill>
    </dxf>
    <dxf>
      <font>
        <color rgb="FFFFFFFF"/>
      </font>
      <fill>
        <patternFill>
          <bgColor rgb="FF143261"/>
        </patternFill>
      </fill>
    </dxf>
    <dxf>
      <font>
        <color rgb="FFFFFFFF"/>
      </font>
      <fill>
        <patternFill>
          <bgColor rgb="FFCF9E55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CF9E55"/>
      <rgbColor rgb="FF0066CC"/>
      <rgbColor rgb="FFC5D7F3"/>
      <rgbColor rgb="FF000080"/>
      <rgbColor rgb="FFFF00FF"/>
      <rgbColor rgb="FFFFFF00"/>
      <rgbColor rgb="FF00FFFF"/>
      <rgbColor rgb="FF800080"/>
      <rgbColor rgb="FFE4022E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E7CFAB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143261"/>
      <rgbColor rgb="FF339966"/>
      <rgbColor rgb="FF003300"/>
      <rgbColor rgb="FF363636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68760</xdr:colOff>
      <xdr:row>28</xdr:row>
      <xdr:rowOff>42120</xdr:rowOff>
    </xdr:from>
    <xdr:to>
      <xdr:col>3</xdr:col>
      <xdr:colOff>2032920</xdr:colOff>
      <xdr:row>49</xdr:row>
      <xdr:rowOff>94320</xdr:rowOff>
    </xdr:to>
    <xdr:pic>
      <xdr:nvPicPr>
        <xdr:cNvPr id="0" name="Image 1" descr="Capture d’écran 2017-10-31 à 12.51.02.png"/>
        <xdr:cNvPicPr/>
      </xdr:nvPicPr>
      <xdr:blipFill>
        <a:blip r:embed="rId1"/>
        <a:stretch/>
      </xdr:blipFill>
      <xdr:spPr>
        <a:xfrm>
          <a:off x="68760" y="5633280"/>
          <a:ext cx="7220160" cy="4452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30600</xdr:colOff>
      <xdr:row>18</xdr:row>
      <xdr:rowOff>49680</xdr:rowOff>
    </xdr:from>
    <xdr:to>
      <xdr:col>4</xdr:col>
      <xdr:colOff>75240</xdr:colOff>
      <xdr:row>26</xdr:row>
      <xdr:rowOff>94320</xdr:rowOff>
    </xdr:to>
    <xdr:pic>
      <xdr:nvPicPr>
        <xdr:cNvPr id="1" name="Image 2" descr="Capture d’écran 2017-10-31 à 12.53.21.png"/>
        <xdr:cNvPicPr/>
      </xdr:nvPicPr>
      <xdr:blipFill>
        <a:blip r:embed="rId2"/>
        <a:stretch/>
      </xdr:blipFill>
      <xdr:spPr>
        <a:xfrm>
          <a:off x="30600" y="3688200"/>
          <a:ext cx="7334280" cy="163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8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9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4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5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6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7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26" activeCellId="0" sqref="B26"/>
    </sheetView>
  </sheetViews>
  <sheetFormatPr defaultColWidth="10.84765625" defaultRowHeight="15" customHeight="true" zeroHeight="false" outlineLevelRow="0" outlineLevelCol="0"/>
  <cols>
    <col collapsed="false" customWidth="true" hidden="false" outlineLevel="0" max="1" min="1" style="1" width="22.71"/>
    <col collapsed="false" customWidth="true" hidden="false" outlineLevel="0" max="2" min="2" style="1" width="39.71"/>
    <col collapsed="false" customWidth="true" hidden="false" outlineLevel="0" max="3" min="3" style="1" width="28.71"/>
    <col collapsed="false" customWidth="true" hidden="false" outlineLevel="0" max="4" min="4" style="1" width="22.71"/>
    <col collapsed="false" customWidth="true" hidden="false" outlineLevel="0" max="5" min="5" style="1" width="8.71"/>
    <col collapsed="false" customWidth="true" hidden="false" outlineLevel="0" max="6" min="6" style="1" width="22.15"/>
    <col collapsed="false" customWidth="true" hidden="false" outlineLevel="0" max="7" min="7" style="1" width="25.85"/>
    <col collapsed="false" customWidth="true" hidden="false" outlineLevel="0" max="8" min="8" style="1" width="30.71"/>
    <col collapsed="false" customWidth="false" hidden="false" outlineLevel="0" max="16384" min="9" style="1" width="10.85"/>
  </cols>
  <sheetData>
    <row r="1" s="3" customFormat="true" ht="15" hidden="false" customHeight="false" outlineLevel="0" collapsed="false">
      <c r="A1" s="2" t="s">
        <v>0</v>
      </c>
      <c r="B1" s="2"/>
      <c r="F1" s="2" t="s">
        <v>1</v>
      </c>
    </row>
    <row r="2" customFormat="false" ht="15" hidden="false" customHeight="false" outlineLevel="0" collapsed="false">
      <c r="A2" s="4"/>
      <c r="B2" s="5"/>
      <c r="F2" s="5"/>
    </row>
    <row r="3" customFormat="false" ht="15" hidden="false" customHeight="false" outlineLevel="0" collapsed="false">
      <c r="A3" s="6" t="s">
        <v>2</v>
      </c>
      <c r="B3" s="7" t="s">
        <v>3</v>
      </c>
      <c r="C3" s="8" t="s">
        <v>4</v>
      </c>
      <c r="D3" s="9" t="s">
        <v>5</v>
      </c>
      <c r="E3" s="8"/>
      <c r="F3" s="10" t="s">
        <v>6</v>
      </c>
    </row>
    <row r="4" customFormat="false" ht="15" hidden="false" customHeight="false" outlineLevel="0" collapsed="false">
      <c r="A4" s="10" t="s">
        <v>7</v>
      </c>
      <c r="B4" s="10" t="s">
        <v>7</v>
      </c>
      <c r="C4" s="11"/>
      <c r="D4" s="9"/>
      <c r="E4" s="11"/>
      <c r="F4" s="10" t="s">
        <v>8</v>
      </c>
    </row>
    <row r="5" customFormat="false" ht="15" hidden="false" customHeight="false" outlineLevel="0" collapsed="false">
      <c r="A5" s="7" t="s">
        <v>9</v>
      </c>
      <c r="B5" s="7" t="s">
        <v>10</v>
      </c>
      <c r="C5" s="8" t="s">
        <v>4</v>
      </c>
      <c r="D5" s="9"/>
      <c r="E5" s="8"/>
      <c r="F5" s="10" t="s">
        <v>11</v>
      </c>
    </row>
    <row r="6" customFormat="false" ht="15" hidden="false" customHeight="false" outlineLevel="0" collapsed="false">
      <c r="A6" s="10" t="s">
        <v>12</v>
      </c>
      <c r="B6" s="10" t="s">
        <v>13</v>
      </c>
      <c r="C6" s="11"/>
      <c r="D6" s="9"/>
      <c r="E6" s="11"/>
      <c r="F6" s="10" t="s">
        <v>14</v>
      </c>
    </row>
    <row r="7" customFormat="false" ht="15" hidden="false" customHeight="false" outlineLevel="0" collapsed="false">
      <c r="A7" s="10" t="s">
        <v>15</v>
      </c>
      <c r="B7" s="10" t="s">
        <v>15</v>
      </c>
      <c r="C7" s="11"/>
      <c r="D7" s="9"/>
      <c r="E7" s="11"/>
      <c r="F7" s="10" t="s">
        <v>16</v>
      </c>
    </row>
    <row r="8" customFormat="false" ht="15" hidden="false" customHeight="false" outlineLevel="0" collapsed="false">
      <c r="A8" s="10" t="s">
        <v>17</v>
      </c>
      <c r="B8" s="10" t="s">
        <v>18</v>
      </c>
      <c r="C8" s="11"/>
      <c r="D8" s="9"/>
      <c r="E8" s="11"/>
      <c r="F8" s="10" t="s">
        <v>19</v>
      </c>
    </row>
    <row r="9" customFormat="false" ht="15" hidden="false" customHeight="false" outlineLevel="0" collapsed="false">
      <c r="A9" s="7" t="s">
        <v>20</v>
      </c>
      <c r="B9" s="7" t="s">
        <v>21</v>
      </c>
      <c r="C9" s="8" t="s">
        <v>4</v>
      </c>
      <c r="D9" s="9" t="s">
        <v>22</v>
      </c>
      <c r="E9" s="8"/>
      <c r="F9" s="10" t="s">
        <v>23</v>
      </c>
    </row>
    <row r="10" customFormat="false" ht="15" hidden="false" customHeight="false" outlineLevel="0" collapsed="false">
      <c r="A10" s="10" t="s">
        <v>24</v>
      </c>
      <c r="B10" s="10" t="s">
        <v>25</v>
      </c>
      <c r="C10" s="8"/>
      <c r="D10" s="9"/>
      <c r="E10" s="8"/>
      <c r="F10" s="10" t="s">
        <v>26</v>
      </c>
    </row>
    <row r="11" customFormat="false" ht="15" hidden="false" customHeight="false" outlineLevel="0" collapsed="false">
      <c r="A11" s="7" t="s">
        <v>27</v>
      </c>
      <c r="B11" s="7" t="s">
        <v>28</v>
      </c>
      <c r="C11" s="8" t="s">
        <v>4</v>
      </c>
      <c r="D11" s="9" t="s">
        <v>29</v>
      </c>
      <c r="E11" s="8"/>
      <c r="F11" s="10" t="s">
        <v>30</v>
      </c>
    </row>
    <row r="12" customFormat="false" ht="15" hidden="false" customHeight="false" outlineLevel="0" collapsed="false">
      <c r="A12" s="10" t="s">
        <v>31</v>
      </c>
      <c r="B12" s="10" t="s">
        <v>32</v>
      </c>
      <c r="C12" s="11"/>
      <c r="D12" s="9"/>
      <c r="E12" s="11"/>
      <c r="F12" s="10" t="s">
        <v>33</v>
      </c>
    </row>
    <row r="13" customFormat="false" ht="15" hidden="false" customHeight="false" outlineLevel="0" collapsed="false">
      <c r="A13" s="10" t="s">
        <v>34</v>
      </c>
      <c r="B13" s="10" t="s">
        <v>35</v>
      </c>
      <c r="C13" s="11"/>
      <c r="D13" s="9"/>
      <c r="E13" s="11"/>
      <c r="F13" s="10" t="s">
        <v>36</v>
      </c>
    </row>
    <row r="14" customFormat="false" ht="15" hidden="false" customHeight="true" outlineLevel="0" collapsed="false">
      <c r="A14" s="10" t="s">
        <v>37</v>
      </c>
      <c r="B14" s="10" t="s">
        <v>38</v>
      </c>
      <c r="C14" s="11"/>
      <c r="D14" s="9"/>
      <c r="E14" s="11"/>
      <c r="F14" s="10" t="s">
        <v>39</v>
      </c>
      <c r="G14" s="12" t="s">
        <v>40</v>
      </c>
      <c r="H14" s="13" t="s">
        <v>41</v>
      </c>
    </row>
    <row r="15" customFormat="false" ht="15" hidden="false" customHeight="false" outlineLevel="0" collapsed="false">
      <c r="A15" s="10" t="s">
        <v>42</v>
      </c>
      <c r="B15" s="10" t="s">
        <v>43</v>
      </c>
      <c r="C15" s="11"/>
      <c r="D15" s="9"/>
      <c r="E15" s="11"/>
      <c r="F15" s="10" t="s">
        <v>44</v>
      </c>
      <c r="G15" s="12" t="s">
        <v>40</v>
      </c>
      <c r="H15" s="13"/>
    </row>
    <row r="16" customFormat="false" ht="14.25" hidden="false" customHeight="true" outlineLevel="0" collapsed="false">
      <c r="A16" s="10" t="s">
        <v>45</v>
      </c>
      <c r="B16" s="10" t="s">
        <v>46</v>
      </c>
      <c r="C16" s="11"/>
      <c r="D16" s="9"/>
      <c r="E16" s="11"/>
      <c r="F16" s="10" t="s">
        <v>47</v>
      </c>
      <c r="G16" s="14" t="s">
        <v>48</v>
      </c>
      <c r="H16" s="13"/>
    </row>
    <row r="17" customFormat="false" ht="15" hidden="false" customHeight="false" outlineLevel="0" collapsed="false">
      <c r="A17" s="7" t="s">
        <v>49</v>
      </c>
      <c r="B17" s="7" t="s">
        <v>50</v>
      </c>
      <c r="C17" s="8" t="s">
        <v>4</v>
      </c>
      <c r="D17" s="15" t="s">
        <v>51</v>
      </c>
      <c r="E17" s="8"/>
      <c r="F17" s="10" t="s">
        <v>52</v>
      </c>
      <c r="H17" s="16"/>
    </row>
    <row r="18" customFormat="false" ht="15" hidden="false" customHeight="false" outlineLevel="0" collapsed="false">
      <c r="A18" s="10" t="s">
        <v>53</v>
      </c>
      <c r="B18" s="10" t="s">
        <v>54</v>
      </c>
      <c r="C18" s="11"/>
      <c r="D18" s="15"/>
      <c r="E18" s="11"/>
      <c r="F18" s="10" t="s">
        <v>22</v>
      </c>
      <c r="H18" s="16"/>
    </row>
    <row r="19" customFormat="false" ht="15" hidden="false" customHeight="false" outlineLevel="0" collapsed="false">
      <c r="A19" s="10" t="s">
        <v>55</v>
      </c>
      <c r="B19" s="10" t="s">
        <v>56</v>
      </c>
      <c r="C19" s="11"/>
      <c r="D19" s="15"/>
      <c r="E19" s="11"/>
      <c r="F19" s="10" t="s">
        <v>57</v>
      </c>
      <c r="H19" s="16"/>
    </row>
    <row r="20" customFormat="false" ht="15" hidden="false" customHeight="false" outlineLevel="0" collapsed="false">
      <c r="A20" s="7" t="s">
        <v>58</v>
      </c>
      <c r="B20" s="7" t="s">
        <v>59</v>
      </c>
      <c r="C20" s="8" t="s">
        <v>4</v>
      </c>
      <c r="D20" s="17" t="s">
        <v>60</v>
      </c>
      <c r="E20" s="11"/>
      <c r="F20" s="10" t="s">
        <v>61</v>
      </c>
      <c r="H20" s="16"/>
    </row>
    <row r="21" customFormat="false" ht="15" hidden="false" customHeight="false" outlineLevel="0" collapsed="false">
      <c r="A21" s="10" t="s">
        <v>62</v>
      </c>
      <c r="B21" s="10" t="s">
        <v>63</v>
      </c>
      <c r="C21" s="8"/>
      <c r="D21" s="17"/>
      <c r="E21" s="11"/>
      <c r="F21" s="10" t="s">
        <v>64</v>
      </c>
      <c r="H21" s="16"/>
    </row>
    <row r="22" customFormat="false" ht="15" hidden="false" customHeight="false" outlineLevel="0" collapsed="false">
      <c r="A22" s="10" t="s">
        <v>65</v>
      </c>
      <c r="B22" s="10" t="s">
        <v>66</v>
      </c>
      <c r="C22" s="8"/>
      <c r="D22" s="17"/>
      <c r="E22" s="11"/>
      <c r="F22" s="10" t="s">
        <v>67</v>
      </c>
      <c r="H22" s="16"/>
    </row>
    <row r="23" customFormat="false" ht="15" hidden="false" customHeight="false" outlineLevel="0" collapsed="false">
      <c r="A23" s="10" t="s">
        <v>68</v>
      </c>
      <c r="B23" s="10" t="s">
        <v>69</v>
      </c>
      <c r="C23" s="8"/>
      <c r="D23" s="17"/>
      <c r="E23" s="11"/>
      <c r="F23" s="10"/>
      <c r="H23" s="16"/>
    </row>
    <row r="24" customFormat="false" ht="15" hidden="false" customHeight="false" outlineLevel="0" collapsed="false">
      <c r="A24" s="10" t="s">
        <v>70</v>
      </c>
      <c r="B24" s="10" t="s">
        <v>71</v>
      </c>
      <c r="C24" s="11"/>
      <c r="D24" s="17"/>
      <c r="E24" s="11"/>
      <c r="F24" s="10"/>
      <c r="H24" s="16"/>
    </row>
    <row r="25" customFormat="false" ht="15" hidden="false" customHeight="false" outlineLevel="0" collapsed="false">
      <c r="A25" s="7" t="s">
        <v>72</v>
      </c>
      <c r="B25" s="7" t="s">
        <v>73</v>
      </c>
      <c r="C25" s="8" t="s">
        <v>4</v>
      </c>
      <c r="D25" s="9" t="s">
        <v>52</v>
      </c>
      <c r="E25" s="11"/>
      <c r="F25" s="10"/>
      <c r="H25" s="16"/>
    </row>
    <row r="26" customFormat="false" ht="15" hidden="false" customHeight="false" outlineLevel="0" collapsed="false">
      <c r="A26" s="10" t="s">
        <v>74</v>
      </c>
      <c r="B26" s="10" t="s">
        <v>75</v>
      </c>
      <c r="C26" s="11"/>
      <c r="D26" s="9"/>
      <c r="E26" s="11"/>
      <c r="F26" s="10"/>
      <c r="H26" s="16"/>
    </row>
    <row r="27" customFormat="false" ht="15" hidden="false" customHeight="false" outlineLevel="0" collapsed="false">
      <c r="A27" s="7" t="s">
        <v>76</v>
      </c>
      <c r="B27" s="7" t="s">
        <v>76</v>
      </c>
      <c r="C27" s="8" t="s">
        <v>4</v>
      </c>
      <c r="D27" s="9"/>
      <c r="E27" s="11"/>
      <c r="F27" s="10"/>
      <c r="H27" s="16"/>
    </row>
    <row r="28" customFormat="false" ht="15" hidden="false" customHeight="false" outlineLevel="0" collapsed="false">
      <c r="A28" s="10" t="s">
        <v>76</v>
      </c>
      <c r="B28" s="10" t="s">
        <v>76</v>
      </c>
      <c r="C28" s="11"/>
      <c r="D28" s="9"/>
      <c r="E28" s="8"/>
      <c r="F28" s="10"/>
      <c r="H28" s="16"/>
    </row>
    <row r="29" customFormat="false" ht="15" hidden="false" customHeight="false" outlineLevel="0" collapsed="false">
      <c r="A29" s="10" t="s">
        <v>76</v>
      </c>
      <c r="B29" s="10" t="s">
        <v>76</v>
      </c>
      <c r="C29" s="11"/>
      <c r="D29" s="9"/>
      <c r="E29" s="11"/>
      <c r="F29" s="10"/>
    </row>
    <row r="30" customFormat="false" ht="17.35" hidden="false" customHeight="false" outlineLevel="0" collapsed="false">
      <c r="D30" s="8"/>
      <c r="E30" s="8"/>
      <c r="H30" s="18"/>
    </row>
    <row r="31" customFormat="false" ht="17.35" hidden="false" customHeight="false" outlineLevel="0" collapsed="false">
      <c r="D31" s="11"/>
      <c r="E31" s="11"/>
      <c r="H31" s="18"/>
    </row>
    <row r="35" customFormat="false" ht="15" hidden="false" customHeight="false" outlineLevel="0" collapsed="false">
      <c r="A35" s="2" t="s">
        <v>77</v>
      </c>
      <c r="B35" s="2" t="s">
        <v>78</v>
      </c>
      <c r="C35" s="19" t="s">
        <v>79</v>
      </c>
      <c r="D35" s="19" t="s">
        <v>80</v>
      </c>
    </row>
    <row r="36" customFormat="false" ht="15" hidden="false" customHeight="false" outlineLevel="0" collapsed="false">
      <c r="A36" s="10" t="s">
        <v>81</v>
      </c>
      <c r="B36" s="20" t="n">
        <v>2.5</v>
      </c>
      <c r="C36" s="20" t="n">
        <v>20</v>
      </c>
      <c r="D36" s="20" t="n">
        <v>0</v>
      </c>
    </row>
    <row r="37" customFormat="false" ht="15" hidden="false" customHeight="false" outlineLevel="0" collapsed="false">
      <c r="A37" s="10" t="s">
        <v>82</v>
      </c>
      <c r="B37" s="20" t="n">
        <v>2.5</v>
      </c>
      <c r="C37" s="20" t="n">
        <v>20</v>
      </c>
      <c r="D37" s="20" t="n">
        <v>0</v>
      </c>
    </row>
    <row r="38" customFormat="false" ht="15" hidden="false" customHeight="false" outlineLevel="0" collapsed="false">
      <c r="A38" s="10" t="s">
        <v>83</v>
      </c>
      <c r="B38" s="20" t="n">
        <v>2.5</v>
      </c>
      <c r="C38" s="20" t="n">
        <v>20</v>
      </c>
      <c r="D38" s="20" t="n">
        <v>10</v>
      </c>
    </row>
    <row r="39" customFormat="false" ht="15" hidden="false" customHeight="false" outlineLevel="0" collapsed="false">
      <c r="A39" s="10" t="s">
        <v>84</v>
      </c>
      <c r="B39" s="20" t="n">
        <v>5</v>
      </c>
      <c r="C39" s="20" t="n">
        <v>20</v>
      </c>
      <c r="D39" s="20" t="n">
        <v>10</v>
      </c>
    </row>
    <row r="40" customFormat="false" ht="15" hidden="false" customHeight="false" outlineLevel="0" collapsed="false">
      <c r="A40" s="10" t="s">
        <v>85</v>
      </c>
      <c r="B40" s="20" t="n">
        <v>7.5</v>
      </c>
      <c r="C40" s="20" t="n">
        <v>20</v>
      </c>
      <c r="D40" s="20" t="n">
        <v>10</v>
      </c>
    </row>
    <row r="41" customFormat="false" ht="15" hidden="false" customHeight="false" outlineLevel="0" collapsed="false">
      <c r="A41" s="10" t="s">
        <v>36</v>
      </c>
      <c r="B41" s="20" t="n">
        <v>5</v>
      </c>
      <c r="C41" s="10"/>
      <c r="D41" s="10" t="s">
        <v>86</v>
      </c>
    </row>
    <row r="42" customFormat="false" ht="15" hidden="false" customHeight="false" outlineLevel="0" collapsed="false">
      <c r="A42" s="21"/>
    </row>
    <row r="44" customFormat="false" ht="25.3" hidden="false" customHeight="false" outlineLevel="0" collapsed="false">
      <c r="A44" s="22" t="s">
        <v>87</v>
      </c>
    </row>
    <row r="45" customFormat="false" ht="15" hidden="false" customHeight="false" outlineLevel="0" collapsed="false">
      <c r="A45" s="23" t="n">
        <v>0.333333333333333</v>
      </c>
    </row>
    <row r="46" customFormat="false" ht="15" hidden="false" customHeight="false" outlineLevel="0" collapsed="false">
      <c r="A46" s="22" t="s">
        <v>88</v>
      </c>
    </row>
    <row r="47" customFormat="false" ht="15" hidden="false" customHeight="false" outlineLevel="0" collapsed="false">
      <c r="A47" s="24" t="s">
        <v>89</v>
      </c>
    </row>
    <row r="48" customFormat="false" ht="15" hidden="false" customHeight="false" outlineLevel="0" collapsed="false">
      <c r="A48" s="24" t="s">
        <v>90</v>
      </c>
    </row>
  </sheetData>
  <sheetProtection sheet="true" password="8957" objects="true" scenarios="true" selectLockedCells="true" pivotTables="false"/>
  <mergeCells count="8">
    <mergeCell ref="A1:B1"/>
    <mergeCell ref="D3:D8"/>
    <mergeCell ref="D9:D10"/>
    <mergeCell ref="D11:D16"/>
    <mergeCell ref="H14:H16"/>
    <mergeCell ref="D20:D24"/>
    <mergeCell ref="D25:D26"/>
    <mergeCell ref="D27:D29"/>
  </mergeCells>
  <printOptions headings="false" gridLines="false" gridLinesSet="true" horizontalCentered="true" verticalCentered="true"/>
  <pageMargins left="0.196527777777778" right="0.196527777777778" top="0.511805555555556" bottom="0.472916666666667" header="0.275694444444444" footer="0.275694444444444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&amp;C&amp;16&amp;K0070c0PANORAMA DES JURYS&amp;R&amp;K000000Version 16 - 01/07/2025</oddHeader>
    <oddFooter>&amp;R&amp;8&amp;K0070c0Commission Fédérale des Officiels d'Arbitrage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7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8" topLeftCell="H9" activePane="bottomRight" state="frozen"/>
      <selection pane="topLeft" activeCell="A1" activeCellId="0" sqref="A1"/>
      <selection pane="topRight" activeCell="H1" activeCellId="0" sqref="H1"/>
      <selection pane="bottomLeft" activeCell="A9" activeCellId="0" sqref="A9"/>
      <selection pane="bottomRight" activeCell="H9" activeCellId="0" sqref="H9"/>
    </sheetView>
  </sheetViews>
  <sheetFormatPr defaultColWidth="10.54296875" defaultRowHeight="15" customHeight="true" zeroHeight="false" outlineLevelRow="0" outlineLevelCol="0"/>
  <cols>
    <col collapsed="false" customWidth="true" hidden="false" outlineLevel="0" max="2" min="1" style="70" width="6.71"/>
    <col collapsed="false" customWidth="true" hidden="false" outlineLevel="0" max="3" min="3" style="70" width="7.71"/>
    <col collapsed="false" customWidth="true" hidden="false" outlineLevel="0" max="4" min="4" style="70" width="5.29"/>
    <col collapsed="false" customWidth="true" hidden="false" outlineLevel="0" max="5" min="5" style="70" width="25.71"/>
    <col collapsed="false" customWidth="true" hidden="false" outlineLevel="0" max="6" min="6" style="21" width="20.71"/>
    <col collapsed="false" customWidth="true" hidden="false" outlineLevel="0" max="7" min="7" style="21" width="2.71"/>
    <col collapsed="false" customWidth="true" hidden="false" outlineLevel="0" max="53" min="8" style="70" width="5.71"/>
    <col collapsed="false" customWidth="true" hidden="false" outlineLevel="0" max="54" min="54" style="70" width="1.71"/>
    <col collapsed="false" customWidth="true" hidden="false" outlineLevel="0" max="61" min="61" style="70" width="11.57"/>
    <col collapsed="false" customWidth="true" hidden="false" outlineLevel="0" max="62" min="62" style="71" width="22.29"/>
  </cols>
  <sheetData>
    <row r="1" s="73" customFormat="true" ht="17.35" hidden="false" customHeight="false" outlineLevel="0" collapsed="false">
      <c r="A1" s="72" t="str">
        <f aca="false">'PANORAMA EVENEMENT'!B2</f>
        <v> 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2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  <c r="HO1" s="72"/>
      <c r="HP1" s="72"/>
      <c r="HQ1" s="72"/>
      <c r="HR1" s="72"/>
      <c r="HS1" s="72"/>
      <c r="HT1" s="72"/>
      <c r="HU1" s="72"/>
      <c r="HV1" s="72"/>
      <c r="HW1" s="72"/>
      <c r="HX1" s="72"/>
      <c r="HY1" s="72"/>
      <c r="HZ1" s="72"/>
      <c r="IA1" s="72"/>
      <c r="IB1" s="72"/>
      <c r="IC1" s="72"/>
      <c r="ID1" s="72"/>
      <c r="IE1" s="72"/>
      <c r="IF1" s="72"/>
      <c r="IG1" s="72"/>
      <c r="IH1" s="72"/>
      <c r="II1" s="72"/>
      <c r="IJ1" s="72"/>
      <c r="IK1" s="72"/>
      <c r="IL1" s="72"/>
      <c r="IM1" s="72"/>
      <c r="IN1" s="72"/>
      <c r="IO1" s="72"/>
      <c r="IP1" s="72"/>
      <c r="IQ1" s="72"/>
      <c r="IR1" s="72"/>
      <c r="IS1" s="72"/>
      <c r="IT1" s="72"/>
      <c r="IU1" s="72"/>
      <c r="IV1" s="72"/>
    </row>
    <row r="2" s="18" customFormat="true" ht="17.35" hidden="false" customHeight="false" outlineLevel="0" collapsed="false">
      <c r="A2" s="72" t="str">
        <f aca="false">'PANORAMA EVENEMENT'!B4</f>
        <v> 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J2" s="75"/>
    </row>
    <row r="3" s="78" customFormat="true" ht="9" hidden="false" customHeight="true" outlineLevel="0" collapsed="false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J3" s="79"/>
    </row>
    <row r="4" s="21" customFormat="true" ht="15" hidden="false" customHeight="true" outlineLevel="0" collapsed="false">
      <c r="A4" s="80" t="s">
        <v>105</v>
      </c>
      <c r="B4" s="80"/>
      <c r="C4" s="80"/>
      <c r="D4" s="80"/>
      <c r="E4" s="81" t="s">
        <v>110</v>
      </c>
      <c r="F4" s="81"/>
      <c r="G4" s="81"/>
      <c r="H4" s="82" t="n">
        <f aca="false">SUMIF(H9:H48,"&lt;&gt;"&amp;"",$C$9:$C$48)-SUMIF(H9:H48,"N",$C$9:$C$48)</f>
        <v>0</v>
      </c>
      <c r="I4" s="82" t="n">
        <f aca="false">SUMIF(I9:I48,"&lt;&gt;"&amp;"",$C$9:$C$48)-SUMIF(I9:I48,"N",$C$9:$C$48)</f>
        <v>0</v>
      </c>
      <c r="J4" s="82" t="n">
        <f aca="false">SUMIF(J9:J48,"&lt;&gt;"&amp;"",$C$9:$C$48)-SUMIF(J9:J48,"N",$C$9:$C$48)</f>
        <v>0</v>
      </c>
      <c r="K4" s="82" t="n">
        <f aca="false">SUMIF(K9:K48,"&lt;&gt;"&amp;"",$C$9:$C$48)-SUMIF(K9:K48,"N",$C$9:$C$48)</f>
        <v>0</v>
      </c>
      <c r="L4" s="82" t="n">
        <f aca="false">SUMIF(L9:L48,"&lt;&gt;"&amp;"",$C$9:$C$48)-SUMIF(L9:L48,"N",$C$9:$C$48)</f>
        <v>0</v>
      </c>
      <c r="M4" s="82" t="n">
        <f aca="false">SUMIF(M9:M48,"&lt;&gt;"&amp;"",$C$9:$C$48)-SUMIF(M9:M48,"N",$C$9:$C$48)</f>
        <v>0</v>
      </c>
      <c r="N4" s="82" t="n">
        <f aca="false">SUMIF(N9:N48,"&lt;&gt;"&amp;"",$C$9:$C$48)-SUMIF(N9:N48,"N",$C$9:$C$48)</f>
        <v>0</v>
      </c>
      <c r="O4" s="82" t="n">
        <f aca="false">SUMIF(O9:O48,"&lt;&gt;"&amp;"",$C$9:$C$48)-SUMIF(O9:O48,"N",$C$9:$C$48)</f>
        <v>0</v>
      </c>
      <c r="P4" s="82" t="n">
        <f aca="false">SUMIF(P9:P48,"&lt;&gt;"&amp;"",$C$9:$C$48)-SUMIF(P9:P48,"N",$C$9:$C$48)</f>
        <v>0</v>
      </c>
      <c r="Q4" s="82" t="n">
        <f aca="false">SUMIF(Q9:Q48,"&lt;&gt;"&amp;"",$C$9:$C$48)-SUMIF(Q9:Q48,"N",$C$9:$C$48)</f>
        <v>0</v>
      </c>
      <c r="R4" s="82" t="n">
        <f aca="false">SUMIF(R9:R48,"&lt;&gt;"&amp;"",$C$9:$C$48)-SUMIF(R9:R48,"N",$C$9:$C$48)</f>
        <v>0</v>
      </c>
      <c r="S4" s="82" t="n">
        <f aca="false">SUMIF(S9:S48,"&lt;&gt;"&amp;"",$C$9:$C$48)-SUMIF(S9:S48,"N",$C$9:$C$48)</f>
        <v>0</v>
      </c>
      <c r="T4" s="82" t="n">
        <f aca="false">SUMIF(T9:T48,"&lt;&gt;"&amp;"",$C$9:$C$48)-SUMIF(T9:T48,"N",$C$9:$C$48)</f>
        <v>0</v>
      </c>
      <c r="U4" s="82" t="n">
        <f aca="false">SUMIF(U9:U48,"&lt;&gt;"&amp;"",$C$9:$C$48)-SUMIF(U9:U48,"N",$C$9:$C$48)</f>
        <v>0</v>
      </c>
      <c r="V4" s="82" t="n">
        <f aca="false">SUMIF(V9:V48,"&lt;&gt;"&amp;"",$C$9:$C$48)-SUMIF(V9:V48,"N",$C$9:$C$48)</f>
        <v>0</v>
      </c>
      <c r="W4" s="82" t="n">
        <f aca="false">SUMIF(W9:W48,"&lt;&gt;"&amp;"",$C$9:$C$48)-SUMIF(W9:W48,"N",$C$9:$C$48)</f>
        <v>0</v>
      </c>
      <c r="X4" s="82" t="n">
        <f aca="false">SUMIF(X9:X48,"&lt;&gt;"&amp;"",$C$9:$C$48)-SUMIF(X9:X48,"N",$C$9:$C$48)</f>
        <v>0</v>
      </c>
      <c r="Y4" s="82" t="n">
        <f aca="false">SUMIF(Y9:Y48,"&lt;&gt;"&amp;"",$C$9:$C$48)-SUMIF(Y9:Y48,"N",$C$9:$C$48)</f>
        <v>0</v>
      </c>
      <c r="Z4" s="82" t="n">
        <f aca="false">SUMIF(Z9:Z48,"&lt;&gt;"&amp;"",$C$9:$C$48)-SUMIF(Z9:Z48,"N",$C$9:$C$48)</f>
        <v>0</v>
      </c>
      <c r="AA4" s="82" t="n">
        <f aca="false">SUMIF(AA9:AA48,"&lt;&gt;"&amp;"",$C$9:$C$48)-SUMIF(AA9:AA48,"N",$C$9:$C$48)</f>
        <v>0</v>
      </c>
      <c r="AB4" s="82" t="n">
        <f aca="false">SUMIF(AB9:AB48,"&lt;&gt;"&amp;"",$C$9:$C$48)-SUMIF(AB9:AB48,"N",$C$9:$C$48)</f>
        <v>0</v>
      </c>
      <c r="AC4" s="82" t="n">
        <f aca="false">SUMIF(AC9:AC48,"&lt;&gt;"&amp;"",$C$9:$C$48)-SUMIF(AC9:AC48,"N",$C$9:$C$48)</f>
        <v>0</v>
      </c>
      <c r="AD4" s="82" t="n">
        <f aca="false">SUMIF(AD9:AD48,"&lt;&gt;"&amp;"",$C$9:$C$48)-SUMIF(AD9:AD48,"N",$C$9:$C$48)</f>
        <v>0</v>
      </c>
      <c r="AE4" s="82" t="n">
        <f aca="false">SUMIF(AE9:AE48,"&lt;&gt;"&amp;"",$C$9:$C$48)-SUMIF(AE9:AE48,"N",$C$9:$C$48)</f>
        <v>0</v>
      </c>
      <c r="AF4" s="82" t="n">
        <f aca="false">SUMIF(AF9:AF48,"&lt;&gt;"&amp;"",$C$9:$C$48)-SUMIF(AF9:AF48,"N",$C$9:$C$48)</f>
        <v>0</v>
      </c>
      <c r="AG4" s="82" t="n">
        <f aca="false">SUMIF(AG9:AG48,"&lt;&gt;"&amp;"",$C$9:$C$48)-SUMIF(AG9:AG48,"N",$C$9:$C$48)</f>
        <v>0</v>
      </c>
      <c r="AH4" s="82" t="n">
        <f aca="false">SUMIF(AH9:AH48,"&lt;&gt;"&amp;"",$C$9:$C$48)-SUMIF(AH9:AH48,"N",$C$9:$C$48)</f>
        <v>0</v>
      </c>
      <c r="AI4" s="82" t="n">
        <f aca="false">SUMIF(AI9:AI48,"&lt;&gt;"&amp;"",$C$9:$C$48)-SUMIF(AI9:AI48,"N",$C$9:$C$48)</f>
        <v>0</v>
      </c>
      <c r="AJ4" s="82" t="n">
        <f aca="false">SUMIF(AJ9:AJ48,"&lt;&gt;"&amp;"",$C$9:$C$48)-SUMIF(AJ9:AJ48,"N",$C$9:$C$48)</f>
        <v>0</v>
      </c>
      <c r="AK4" s="82" t="n">
        <f aca="false">SUMIF(AK9:AK48,"&lt;&gt;"&amp;"",$C$9:$C$48)-SUMIF(AK9:AK48,"N",$C$9:$C$48)</f>
        <v>0</v>
      </c>
      <c r="AL4" s="82" t="n">
        <f aca="false">SUMIF(AL9:AL48,"&lt;&gt;"&amp;"",$C$9:$C$48)-SUMIF(AL9:AL48,"N",$C$9:$C$48)</f>
        <v>0</v>
      </c>
      <c r="AM4" s="82" t="n">
        <f aca="false">SUMIF(AM9:AM48,"&lt;&gt;"&amp;"",$C$9:$C$48)-SUMIF(AM9:AM48,"N",$C$9:$C$48)</f>
        <v>0</v>
      </c>
      <c r="AN4" s="82" t="n">
        <f aca="false">SUMIF(AN9:AN48,"&lt;&gt;"&amp;"",$C$9:$C$48)-SUMIF(AN9:AN48,"N",$C$9:$C$48)</f>
        <v>0</v>
      </c>
      <c r="AO4" s="82" t="n">
        <f aca="false">SUMIF(AO9:AO48,"&lt;&gt;"&amp;"",$C$9:$C$48)-SUMIF(AO9:AO48,"N",$C$9:$C$48)</f>
        <v>0</v>
      </c>
      <c r="AP4" s="82" t="n">
        <f aca="false">SUMIF(AP9:AP48,"&lt;&gt;"&amp;"",$C$9:$C$48)-SUMIF(AP9:AP48,"N",$C$9:$C$48)</f>
        <v>0</v>
      </c>
      <c r="AQ4" s="82" t="n">
        <f aca="false">SUMIF(AQ9:AQ48,"&lt;&gt;"&amp;"",$C$9:$C$48)-SUMIF(AQ9:AQ48,"N",$C$9:$C$48)</f>
        <v>0</v>
      </c>
      <c r="AR4" s="82" t="n">
        <f aca="false">SUMIF(AR9:AR48,"&lt;&gt;"&amp;"",$C$9:$C$48)-SUMIF(AR9:AR48,"N",$C$9:$C$48)</f>
        <v>0</v>
      </c>
      <c r="AS4" s="82" t="n">
        <f aca="false">SUMIF(AS9:AS48,"&lt;&gt;"&amp;"",$C$9:$C$48)-SUMIF(AS9:AS48,"N",$C$9:$C$48)</f>
        <v>0</v>
      </c>
      <c r="AT4" s="82" t="n">
        <f aca="false">SUMIF(AT9:AT48,"&lt;&gt;"&amp;"",$C$9:$C$48)-SUMIF(AT9:AT48,"N",$C$9:$C$48)</f>
        <v>0</v>
      </c>
      <c r="AU4" s="82" t="n">
        <f aca="false">SUMIF(AU9:AU48,"&lt;&gt;"&amp;"",$C$9:$C$48)-SUMIF(AU9:AU48,"N",$C$9:$C$48)</f>
        <v>0</v>
      </c>
      <c r="AV4" s="82" t="n">
        <f aca="false">SUMIF(AV9:AV48,"&lt;&gt;"&amp;"",$C$9:$C$48)-SUMIF(AV9:AV48,"N",$C$9:$C$48)</f>
        <v>0</v>
      </c>
      <c r="AW4" s="82" t="n">
        <f aca="false">SUMIF(AW9:AW48,"&lt;&gt;"&amp;"",$C$9:$C$48)-SUMIF(AW9:AW48,"N",$C$9:$C$48)</f>
        <v>0</v>
      </c>
      <c r="AX4" s="82" t="n">
        <f aca="false">SUMIF(AX9:AX48,"&lt;&gt;"&amp;"",$C$9:$C$48)-SUMIF(AX9:AX48,"N",$C$9:$C$48)</f>
        <v>0</v>
      </c>
      <c r="AY4" s="82" t="n">
        <f aca="false">SUMIF(AY9:AY48,"&lt;&gt;"&amp;"",$C$9:$C$48)-SUMIF(AY9:AY48,"N",$C$9:$C$48)</f>
        <v>0</v>
      </c>
      <c r="AZ4" s="82" t="n">
        <f aca="false">SUMIF(AZ9:AZ48,"&lt;&gt;"&amp;"",$C$9:$C$48)-SUMIF(AZ9:AZ48,"N",$C$9:$C$48)</f>
        <v>0</v>
      </c>
      <c r="BA4" s="82" t="n">
        <f aca="false">SUMIF(BA9:BA48,"&lt;&gt;"&amp;"",$C$9:$C$48)-SUMIF(BA9:BA48,"N",$C$9:$C$48)</f>
        <v>0</v>
      </c>
      <c r="BJ4" s="83"/>
    </row>
    <row r="5" s="21" customFormat="true" ht="15" hidden="false" customHeight="false" outlineLevel="0" collapsed="false">
      <c r="A5" s="84" t="str">
        <f aca="false">'PANORAMA EVENEMENT'!E18</f>
        <v>v1 du 26/07/2025 - 07h30</v>
      </c>
      <c r="B5" s="84"/>
      <c r="C5" s="84"/>
      <c r="D5" s="84"/>
      <c r="E5" s="81" t="s">
        <v>111</v>
      </c>
      <c r="F5" s="81"/>
      <c r="G5" s="81"/>
      <c r="H5" s="85" t="n">
        <f aca="false">IF(H4&gt;MAPPING!$A$45,MAPPING!$A$45,H4)</f>
        <v>0</v>
      </c>
      <c r="I5" s="85" t="n">
        <f aca="false">IF(I4&gt;MAPPING!$A$45,MAPPING!$A$45,I4)</f>
        <v>0</v>
      </c>
      <c r="J5" s="85" t="n">
        <f aca="false">IF(J4&gt;MAPPING!$A$45,MAPPING!$A$45,J4)</f>
        <v>0</v>
      </c>
      <c r="K5" s="85" t="n">
        <f aca="false">IF(K4&gt;MAPPING!$A$45,MAPPING!$A$45,K4)</f>
        <v>0</v>
      </c>
      <c r="L5" s="85" t="n">
        <f aca="false">IF(L4&gt;MAPPING!$A$45,MAPPING!$A$45,L4)</f>
        <v>0</v>
      </c>
      <c r="M5" s="85" t="n">
        <f aca="false">IF(M4&gt;MAPPING!$A$45,MAPPING!$A$45,M4)</f>
        <v>0</v>
      </c>
      <c r="N5" s="86" t="n">
        <f aca="false">IF(N4&gt;MAPPING!$A$45,MAPPING!$A$45,N4)</f>
        <v>0</v>
      </c>
      <c r="O5" s="86" t="n">
        <f aca="false">IF(O4&gt;MAPPING!$A$45,MAPPING!$A$45,O4)</f>
        <v>0</v>
      </c>
      <c r="P5" s="86" t="n">
        <f aca="false">IF(P4&gt;MAPPING!$A$45,MAPPING!$A$45,P4)</f>
        <v>0</v>
      </c>
      <c r="Q5" s="86" t="n">
        <f aca="false">IF(Q4&gt;MAPPING!$A$45,MAPPING!$A$45,Q4)</f>
        <v>0</v>
      </c>
      <c r="R5" s="86" t="n">
        <f aca="false">IF(R4&gt;MAPPING!$A$45,MAPPING!$A$45,R4)</f>
        <v>0</v>
      </c>
      <c r="S5" s="86" t="n">
        <f aca="false">IF(S4&gt;MAPPING!$A$45,MAPPING!$A$45,S4)</f>
        <v>0</v>
      </c>
      <c r="T5" s="86" t="n">
        <f aca="false">IF(T4&gt;MAPPING!$A$45,MAPPING!$A$45,T4)</f>
        <v>0</v>
      </c>
      <c r="U5" s="86" t="n">
        <f aca="false">IF(U4&gt;MAPPING!$A$45,MAPPING!$A$45,U4)</f>
        <v>0</v>
      </c>
      <c r="V5" s="86" t="n">
        <f aca="false">IF(V4&gt;MAPPING!$A$45,MAPPING!$A$45,V4)</f>
        <v>0</v>
      </c>
      <c r="W5" s="86" t="n">
        <f aca="false">IF(W4&gt;MAPPING!$A$45,MAPPING!$A$45,W4)</f>
        <v>0</v>
      </c>
      <c r="X5" s="86" t="n">
        <f aca="false">IF(X4&gt;MAPPING!$A$45,MAPPING!$A$45,X4)</f>
        <v>0</v>
      </c>
      <c r="Y5" s="86" t="n">
        <f aca="false">IF(Y4&gt;MAPPING!$A$45,MAPPING!$A$45,Y4)</f>
        <v>0</v>
      </c>
      <c r="Z5" s="86" t="n">
        <f aca="false">IF(Z4&gt;MAPPING!$A$45,MAPPING!$A$45,Z4)</f>
        <v>0</v>
      </c>
      <c r="AA5" s="86" t="n">
        <f aca="false">IF(AA4&gt;MAPPING!$A$45,MAPPING!$A$45,AA4)</f>
        <v>0</v>
      </c>
      <c r="AB5" s="86" t="n">
        <f aca="false">IF(AB4&gt;MAPPING!$A$45,MAPPING!$A$45,AB4)</f>
        <v>0</v>
      </c>
      <c r="AC5" s="86" t="n">
        <f aca="false">IF(AC4&gt;MAPPING!$A$45,MAPPING!$A$45,AC4)</f>
        <v>0</v>
      </c>
      <c r="AD5" s="86" t="n">
        <f aca="false">IF(AD4&gt;MAPPING!$A$45,MAPPING!$A$45,AD4)</f>
        <v>0</v>
      </c>
      <c r="AE5" s="86" t="n">
        <f aca="false">IF(AE4&gt;MAPPING!$A$45,MAPPING!$A$45,AE4)</f>
        <v>0</v>
      </c>
      <c r="AF5" s="86" t="n">
        <f aca="false">IF(AF4&gt;MAPPING!$A$45,MAPPING!$A$45,AF4)</f>
        <v>0</v>
      </c>
      <c r="AG5" s="86" t="n">
        <f aca="false">IF(AG4&gt;MAPPING!$A$45,MAPPING!$A$45,AG4)</f>
        <v>0</v>
      </c>
      <c r="AH5" s="86" t="n">
        <f aca="false">IF(AH4&gt;MAPPING!$A$45,MAPPING!$A$45,AH4)</f>
        <v>0</v>
      </c>
      <c r="AI5" s="86" t="n">
        <f aca="false">IF(AI4&gt;MAPPING!$A$45,MAPPING!$A$45,AI4)</f>
        <v>0</v>
      </c>
      <c r="AJ5" s="86" t="n">
        <f aca="false">IF(AJ4&gt;MAPPING!$A$45,MAPPING!$A$45,AJ4)</f>
        <v>0</v>
      </c>
      <c r="AK5" s="86" t="n">
        <f aca="false">IF(AK4&gt;MAPPING!$A$45,MAPPING!$A$45,AK4)</f>
        <v>0</v>
      </c>
      <c r="AL5" s="86" t="n">
        <f aca="false">IF(AL4&gt;MAPPING!$A$45,MAPPING!$A$45,AL4)</f>
        <v>0</v>
      </c>
      <c r="AM5" s="86" t="n">
        <f aca="false">IF(AM4&gt;MAPPING!$A$45,MAPPING!$A$45,AM4)</f>
        <v>0</v>
      </c>
      <c r="AN5" s="86" t="n">
        <f aca="false">IF(AN4&gt;MAPPING!$A$45,MAPPING!$A$45,AN4)</f>
        <v>0</v>
      </c>
      <c r="AO5" s="86" t="n">
        <f aca="false">IF(AO4&gt;MAPPING!$A$45,MAPPING!$A$45,AO4)</f>
        <v>0</v>
      </c>
      <c r="AP5" s="86" t="n">
        <f aca="false">IF(AP4&gt;MAPPING!$A$45,MAPPING!$A$45,AP4)</f>
        <v>0</v>
      </c>
      <c r="AQ5" s="86" t="n">
        <f aca="false">IF(AQ4&gt;MAPPING!$A$45,MAPPING!$A$45,AQ4)</f>
        <v>0</v>
      </c>
      <c r="AR5" s="86" t="n">
        <f aca="false">IF(AR4&gt;MAPPING!$A$45,MAPPING!$A$45,AR4)</f>
        <v>0</v>
      </c>
      <c r="AS5" s="86" t="n">
        <f aca="false">IF(AS4&gt;MAPPING!$A$45,MAPPING!$A$45,AS4)</f>
        <v>0</v>
      </c>
      <c r="AT5" s="86" t="n">
        <f aca="false">IF(AT4&gt;MAPPING!$A$45,MAPPING!$A$45,AT4)</f>
        <v>0</v>
      </c>
      <c r="AU5" s="86" t="n">
        <f aca="false">IF(AU4&gt;MAPPING!$A$45,MAPPING!$A$45,AU4)</f>
        <v>0</v>
      </c>
      <c r="AV5" s="86" t="n">
        <f aca="false">IF(AV4&gt;MAPPING!$A$45,MAPPING!$A$45,AV4)</f>
        <v>0</v>
      </c>
      <c r="AW5" s="86" t="n">
        <f aca="false">IF(AW4&gt;MAPPING!$A$45,MAPPING!$A$45,AW4)</f>
        <v>0</v>
      </c>
      <c r="AX5" s="86" t="n">
        <f aca="false">IF(AX4&gt;MAPPING!$A$45,MAPPING!$A$45,AX4)</f>
        <v>0</v>
      </c>
      <c r="AY5" s="86" t="n">
        <f aca="false">IF(AY4&gt;MAPPING!$A$45,MAPPING!$A$45,AY4)</f>
        <v>0</v>
      </c>
      <c r="AZ5" s="86" t="n">
        <f aca="false">IF(AZ4&gt;MAPPING!$A$45,MAPPING!$A$45,AZ4)</f>
        <v>0</v>
      </c>
      <c r="BA5" s="86" t="n">
        <f aca="false">IF(BA4&gt;MAPPING!$A$45,MAPPING!$A$45,BA4)</f>
        <v>0</v>
      </c>
      <c r="BJ5" s="83"/>
    </row>
    <row r="6" s="93" customFormat="true" ht="15" hidden="false" customHeight="false" outlineLevel="0" collapsed="false">
      <c r="A6" s="87"/>
      <c r="B6" s="87"/>
      <c r="C6" s="87"/>
      <c r="D6" s="87"/>
      <c r="E6" s="88" t="s">
        <v>112</v>
      </c>
      <c r="F6" s="88"/>
      <c r="G6" s="88"/>
      <c r="H6" s="89" t="n">
        <f aca="false">ROUNDUP((HOUR(H5)*60+MINUTE(H5))/30,0)</f>
        <v>0</v>
      </c>
      <c r="I6" s="90" t="n">
        <f aca="false">ROUNDUP((HOUR(I5)*60+MINUTE(I5))/30,0)</f>
        <v>0</v>
      </c>
      <c r="J6" s="90" t="n">
        <f aca="false">ROUNDUP((HOUR(J5)*60+MINUTE(J5))/30,0)</f>
        <v>0</v>
      </c>
      <c r="K6" s="90" t="n">
        <f aca="false">ROUNDUP((HOUR(K5)*60+MINUTE(K5))/30,0)</f>
        <v>0</v>
      </c>
      <c r="L6" s="90" t="n">
        <f aca="false">ROUNDUP((HOUR(L5)*60+MINUTE(L5))/30,0)</f>
        <v>0</v>
      </c>
      <c r="M6" s="90" t="n">
        <f aca="false">ROUNDUP((HOUR(M5)*60+MINUTE(M5))/30,0)</f>
        <v>0</v>
      </c>
      <c r="N6" s="91" t="n">
        <f aca="false">ROUNDUP((HOUR(N5)*60+MINUTE(N5))/30,0)</f>
        <v>0</v>
      </c>
      <c r="O6" s="91" t="n">
        <f aca="false">ROUNDUP((HOUR(O5)*60+MINUTE(O5))/30,0)</f>
        <v>0</v>
      </c>
      <c r="P6" s="91" t="n">
        <f aca="false">ROUNDUP((HOUR(P5)*60+MINUTE(P5))/30,0)</f>
        <v>0</v>
      </c>
      <c r="Q6" s="91" t="n">
        <f aca="false">ROUNDUP((HOUR(Q5)*60+MINUTE(Q5))/30,0)</f>
        <v>0</v>
      </c>
      <c r="R6" s="91" t="n">
        <f aca="false">ROUNDUP((HOUR(R5)*60+MINUTE(R5))/30,0)</f>
        <v>0</v>
      </c>
      <c r="S6" s="91" t="n">
        <f aca="false">ROUNDUP((HOUR(S5)*60+MINUTE(S5))/30,0)</f>
        <v>0</v>
      </c>
      <c r="T6" s="91" t="n">
        <f aca="false">ROUNDUP((HOUR(T5)*60+MINUTE(T5))/30,0)</f>
        <v>0</v>
      </c>
      <c r="U6" s="91" t="n">
        <f aca="false">ROUNDUP((HOUR(U5)*60+MINUTE(U5))/30,0)</f>
        <v>0</v>
      </c>
      <c r="V6" s="91" t="n">
        <f aca="false">ROUNDUP((HOUR(V5)*60+MINUTE(V5))/30,0)</f>
        <v>0</v>
      </c>
      <c r="W6" s="91" t="n">
        <f aca="false">ROUNDUP((HOUR(W5)*60+MINUTE(W5))/30,0)</f>
        <v>0</v>
      </c>
      <c r="X6" s="91" t="n">
        <f aca="false">ROUNDUP((HOUR(X5)*60+MINUTE(X5))/30,0)</f>
        <v>0</v>
      </c>
      <c r="Y6" s="91" t="n">
        <f aca="false">ROUNDUP((HOUR(Y5)*60+MINUTE(Y5))/30,0)</f>
        <v>0</v>
      </c>
      <c r="Z6" s="91" t="n">
        <f aca="false">ROUNDUP((HOUR(Z5)*60+MINUTE(Z5))/30,0)</f>
        <v>0</v>
      </c>
      <c r="AA6" s="91" t="n">
        <f aca="false">ROUNDUP((HOUR(AA5)*60+MINUTE(AA5))/30,0)</f>
        <v>0</v>
      </c>
      <c r="AB6" s="91" t="n">
        <f aca="false">ROUNDUP((HOUR(AB5)*60+MINUTE(AB5))/30,0)</f>
        <v>0</v>
      </c>
      <c r="AC6" s="91" t="n">
        <f aca="false">ROUNDUP((HOUR(AC5)*60+MINUTE(AC5))/30,0)</f>
        <v>0</v>
      </c>
      <c r="AD6" s="91" t="n">
        <f aca="false">ROUNDUP((HOUR(AD5)*60+MINUTE(AD5))/30,0)</f>
        <v>0</v>
      </c>
      <c r="AE6" s="91" t="n">
        <f aca="false">ROUNDUP((HOUR(AE5)*60+MINUTE(AE5))/30,0)</f>
        <v>0</v>
      </c>
      <c r="AF6" s="91" t="n">
        <f aca="false">ROUNDUP((HOUR(AF5)*60+MINUTE(AF5))/30,0)</f>
        <v>0</v>
      </c>
      <c r="AG6" s="91" t="n">
        <f aca="false">ROUNDUP((HOUR(AG5)*60+MINUTE(AG5))/30,0)</f>
        <v>0</v>
      </c>
      <c r="AH6" s="91" t="n">
        <f aca="false">ROUNDUP((HOUR(AH5)*60+MINUTE(AH5))/30,0)</f>
        <v>0</v>
      </c>
      <c r="AI6" s="91" t="n">
        <f aca="false">ROUNDUP((HOUR(AI5)*60+MINUTE(AI5))/30,0)</f>
        <v>0</v>
      </c>
      <c r="AJ6" s="91" t="n">
        <f aca="false">ROUNDUP((HOUR(AJ5)*60+MINUTE(AJ5))/30,0)</f>
        <v>0</v>
      </c>
      <c r="AK6" s="91" t="n">
        <f aca="false">ROUNDUP((HOUR(AK5)*60+MINUTE(AK5))/30,0)</f>
        <v>0</v>
      </c>
      <c r="AL6" s="91" t="n">
        <f aca="false">ROUNDUP((HOUR(AL5)*60+MINUTE(AL5))/30,0)</f>
        <v>0</v>
      </c>
      <c r="AM6" s="91" t="n">
        <f aca="false">ROUNDUP((HOUR(AM5)*60+MINUTE(AM5))/30,0)</f>
        <v>0</v>
      </c>
      <c r="AN6" s="91" t="n">
        <f aca="false">ROUNDUP((HOUR(AN5)*60+MINUTE(AN5))/30,0)</f>
        <v>0</v>
      </c>
      <c r="AO6" s="91" t="n">
        <f aca="false">ROUNDUP((HOUR(AO5)*60+MINUTE(AO5))/30,0)</f>
        <v>0</v>
      </c>
      <c r="AP6" s="91" t="n">
        <f aca="false">ROUNDUP((HOUR(AP5)*60+MINUTE(AP5))/30,0)</f>
        <v>0</v>
      </c>
      <c r="AQ6" s="91" t="n">
        <f aca="false">ROUNDUP((HOUR(AQ5)*60+MINUTE(AQ5))/30,0)</f>
        <v>0</v>
      </c>
      <c r="AR6" s="91" t="n">
        <f aca="false">ROUNDUP((HOUR(AR5)*60+MINUTE(AR5))/30,0)</f>
        <v>0</v>
      </c>
      <c r="AS6" s="91" t="n">
        <f aca="false">ROUNDUP((HOUR(AS5)*60+MINUTE(AS5))/30,0)</f>
        <v>0</v>
      </c>
      <c r="AT6" s="91" t="n">
        <f aca="false">ROUNDUP((HOUR(AT5)*60+MINUTE(AT5))/30,0)</f>
        <v>0</v>
      </c>
      <c r="AU6" s="91" t="n">
        <f aca="false">ROUNDUP((HOUR(AU5)*60+MINUTE(AU5))/30,0)</f>
        <v>0</v>
      </c>
      <c r="AV6" s="91" t="n">
        <f aca="false">ROUNDUP((HOUR(AV5)*60+MINUTE(AV5))/30,0)</f>
        <v>0</v>
      </c>
      <c r="AW6" s="91" t="n">
        <f aca="false">ROUNDUP((HOUR(AW5)*60+MINUTE(AW5))/30,0)</f>
        <v>0</v>
      </c>
      <c r="AX6" s="91" t="n">
        <f aca="false">ROUNDUP((HOUR(AX5)*60+MINUTE(AX5))/30,0)</f>
        <v>0</v>
      </c>
      <c r="AY6" s="91" t="n">
        <f aca="false">ROUNDUP((HOUR(AY5)*60+MINUTE(AY5))/30,0)</f>
        <v>0</v>
      </c>
      <c r="AZ6" s="91" t="n">
        <f aca="false">ROUNDUP((HOUR(AZ5)*60+MINUTE(AZ5))/30,0)</f>
        <v>0</v>
      </c>
      <c r="BA6" s="92" t="n">
        <f aca="false">ROUNDUP((HOUR(BA5)*60+MINUTE(BA5))/30,0)</f>
        <v>0</v>
      </c>
      <c r="BJ6" s="94"/>
    </row>
    <row r="7" s="25" customFormat="true" ht="42" hidden="false" customHeight="true" outlineLevel="0" collapsed="false">
      <c r="A7" s="95" t="s">
        <v>124</v>
      </c>
      <c r="B7" s="95"/>
      <c r="C7" s="95"/>
      <c r="D7" s="95"/>
      <c r="E7" s="95"/>
      <c r="F7" s="95"/>
      <c r="G7" s="96"/>
      <c r="H7" s="97" t="str">
        <f aca="false">'PANORAMA JURY'!D5</f>
        <v/>
      </c>
      <c r="I7" s="98" t="str">
        <f aca="false">'PANORAMA JURY'!$D$6</f>
        <v/>
      </c>
      <c r="J7" s="98" t="str">
        <f aca="false">'PANORAMA JURY'!$D$7</f>
        <v/>
      </c>
      <c r="K7" s="98" t="str">
        <f aca="false">'PANORAMA JURY'!$D$8</f>
        <v/>
      </c>
      <c r="L7" s="98" t="str">
        <f aca="false">'PANORAMA JURY'!$D$9</f>
        <v/>
      </c>
      <c r="M7" s="98" t="str">
        <f aca="false">'PANORAMA JURY'!$D$10</f>
        <v/>
      </c>
      <c r="N7" s="99" t="str">
        <f aca="false">'PANORAMA JURY'!$D$11</f>
        <v/>
      </c>
      <c r="O7" s="99" t="str">
        <f aca="false">'PANORAMA JURY'!$D$12</f>
        <v/>
      </c>
      <c r="P7" s="99" t="str">
        <f aca="false">'PANORAMA JURY'!$D$13</f>
        <v/>
      </c>
      <c r="Q7" s="99" t="str">
        <f aca="false">'PANORAMA JURY'!$D$14</f>
        <v/>
      </c>
      <c r="R7" s="99" t="str">
        <f aca="false">'PANORAMA JURY'!$D$15</f>
        <v/>
      </c>
      <c r="S7" s="99" t="str">
        <f aca="false">'PANORAMA JURY'!$D$16</f>
        <v/>
      </c>
      <c r="T7" s="99" t="str">
        <f aca="false">'PANORAMA JURY'!$D$17</f>
        <v/>
      </c>
      <c r="U7" s="99" t="str">
        <f aca="false">'PANORAMA JURY'!$D$18</f>
        <v/>
      </c>
      <c r="V7" s="99" t="str">
        <f aca="false">'PANORAMA JURY'!$D$19</f>
        <v/>
      </c>
      <c r="W7" s="99" t="str">
        <f aca="false">'PANORAMA JURY'!$D$20</f>
        <v/>
      </c>
      <c r="X7" s="99" t="str">
        <f aca="false">'PANORAMA JURY'!$D$21</f>
        <v/>
      </c>
      <c r="Y7" s="99" t="str">
        <f aca="false">'PANORAMA JURY'!$D$22</f>
        <v/>
      </c>
      <c r="Z7" s="99" t="str">
        <f aca="false">'PANORAMA JURY'!$D$23</f>
        <v/>
      </c>
      <c r="AA7" s="99" t="str">
        <f aca="false">'PANORAMA JURY'!$D$24</f>
        <v/>
      </c>
      <c r="AB7" s="99" t="str">
        <f aca="false">'PANORAMA JURY'!$D$25</f>
        <v/>
      </c>
      <c r="AC7" s="99" t="str">
        <f aca="false">'PANORAMA JURY'!$D$26</f>
        <v/>
      </c>
      <c r="AD7" s="99" t="str">
        <f aca="false">'PANORAMA JURY'!$D$27</f>
        <v/>
      </c>
      <c r="AE7" s="99" t="str">
        <f aca="false">'PANORAMA JURY'!$D$28</f>
        <v/>
      </c>
      <c r="AF7" s="99" t="str">
        <f aca="false">'PANORAMA JURY'!$D$29</f>
        <v/>
      </c>
      <c r="AG7" s="99" t="str">
        <f aca="false">'PANORAMA JURY'!$D$30</f>
        <v/>
      </c>
      <c r="AH7" s="99" t="str">
        <f aca="false">'PANORAMA JURY'!$D$31</f>
        <v/>
      </c>
      <c r="AI7" s="99" t="str">
        <f aca="false">'PANORAMA JURY'!$D$32</f>
        <v/>
      </c>
      <c r="AJ7" s="99" t="str">
        <f aca="false">'PANORAMA JURY'!$D$33</f>
        <v/>
      </c>
      <c r="AK7" s="99" t="str">
        <f aca="false">'PANORAMA JURY'!$D$34</f>
        <v/>
      </c>
      <c r="AL7" s="99" t="str">
        <f aca="false">'PANORAMA JURY'!$D$35</f>
        <v/>
      </c>
      <c r="AM7" s="99" t="str">
        <f aca="false">'PANORAMA JURY'!$D$36</f>
        <v/>
      </c>
      <c r="AN7" s="99" t="str">
        <f aca="false">'PANORAMA JURY'!$D$37</f>
        <v/>
      </c>
      <c r="AO7" s="99" t="str">
        <f aca="false">'PANORAMA JURY'!$D$38</f>
        <v/>
      </c>
      <c r="AP7" s="99" t="str">
        <f aca="false">'PANORAMA JURY'!$D$39</f>
        <v/>
      </c>
      <c r="AQ7" s="99" t="str">
        <f aca="false">'PANORAMA JURY'!$D$40</f>
        <v/>
      </c>
      <c r="AR7" s="99" t="str">
        <f aca="false">'PANORAMA JURY'!$D$41</f>
        <v/>
      </c>
      <c r="AS7" s="99" t="str">
        <f aca="false">'PANORAMA JURY'!$D$42</f>
        <v/>
      </c>
      <c r="AT7" s="99" t="str">
        <f aca="false">'PANORAMA JURY'!$D$43</f>
        <v/>
      </c>
      <c r="AU7" s="99" t="str">
        <f aca="false">'PANORAMA JURY'!$D$44</f>
        <v/>
      </c>
      <c r="AV7" s="99" t="str">
        <f aca="false">'PANORAMA JURY'!$D$45</f>
        <v/>
      </c>
      <c r="AW7" s="99" t="str">
        <f aca="false">'PANORAMA JURY'!$D$46</f>
        <v/>
      </c>
      <c r="AX7" s="99" t="str">
        <f aca="false">'PANORAMA JURY'!$D$47</f>
        <v/>
      </c>
      <c r="AY7" s="99" t="str">
        <f aca="false">'PANORAMA JURY'!$D$48</f>
        <v/>
      </c>
      <c r="AZ7" s="99" t="str">
        <f aca="false">'PANORAMA JURY'!$D$49</f>
        <v/>
      </c>
      <c r="BA7" s="100" t="str">
        <f aca="false">'PANORAMA JURY'!$D$50</f>
        <v/>
      </c>
      <c r="BJ7" s="26"/>
    </row>
    <row r="8" s="108" customFormat="true" ht="109.5" hidden="false" customHeight="true" outlineLevel="0" collapsed="false">
      <c r="A8" s="101" t="s">
        <v>114</v>
      </c>
      <c r="B8" s="102" t="s">
        <v>115</v>
      </c>
      <c r="C8" s="103" t="s">
        <v>116</v>
      </c>
      <c r="D8" s="102" t="s">
        <v>117</v>
      </c>
      <c r="E8" s="104" t="s">
        <v>118</v>
      </c>
      <c r="F8" s="105" t="s">
        <v>119</v>
      </c>
      <c r="G8" s="105"/>
      <c r="H8" s="106" t="n">
        <f aca="false">'PANORAMA JURY'!$B$5</f>
        <v>0</v>
      </c>
      <c r="I8" s="103" t="n">
        <f aca="false">'PANORAMA JURY'!$B$6</f>
        <v>0</v>
      </c>
      <c r="J8" s="103" t="n">
        <f aca="false">'PANORAMA JURY'!$B$7</f>
        <v>0</v>
      </c>
      <c r="K8" s="103" t="n">
        <f aca="false">'PANORAMA JURY'!$B$8</f>
        <v>0</v>
      </c>
      <c r="L8" s="103" t="n">
        <f aca="false">'PANORAMA JURY'!$B$9</f>
        <v>0</v>
      </c>
      <c r="M8" s="103" t="n">
        <f aca="false">'PANORAMA JURY'!$B$10</f>
        <v>0</v>
      </c>
      <c r="N8" s="103" t="n">
        <f aca="false">'PANORAMA JURY'!$B$11</f>
        <v>0</v>
      </c>
      <c r="O8" s="103" t="n">
        <f aca="false">'PANORAMA JURY'!$B$12</f>
        <v>0</v>
      </c>
      <c r="P8" s="103" t="n">
        <f aca="false">'PANORAMA JURY'!$B$13</f>
        <v>0</v>
      </c>
      <c r="Q8" s="103" t="n">
        <f aca="false">'PANORAMA JURY'!$B$14</f>
        <v>0</v>
      </c>
      <c r="R8" s="103" t="n">
        <f aca="false">'PANORAMA JURY'!$B$15</f>
        <v>0</v>
      </c>
      <c r="S8" s="103" t="n">
        <f aca="false">'PANORAMA JURY'!$B$16</f>
        <v>0</v>
      </c>
      <c r="T8" s="103" t="n">
        <f aca="false">'PANORAMA JURY'!$B$17</f>
        <v>0</v>
      </c>
      <c r="U8" s="103" t="n">
        <f aca="false">'PANORAMA JURY'!$B$18</f>
        <v>0</v>
      </c>
      <c r="V8" s="103" t="n">
        <f aca="false">'PANORAMA JURY'!$B$19</f>
        <v>0</v>
      </c>
      <c r="W8" s="103" t="n">
        <f aca="false">'PANORAMA JURY'!$B$20</f>
        <v>0</v>
      </c>
      <c r="X8" s="103" t="n">
        <f aca="false">'PANORAMA JURY'!$B$21</f>
        <v>0</v>
      </c>
      <c r="Y8" s="103" t="n">
        <f aca="false">'PANORAMA JURY'!$B$22</f>
        <v>0</v>
      </c>
      <c r="Z8" s="103" t="n">
        <f aca="false">'PANORAMA JURY'!$B$23</f>
        <v>0</v>
      </c>
      <c r="AA8" s="103" t="n">
        <f aca="false">'PANORAMA JURY'!$B$24</f>
        <v>0</v>
      </c>
      <c r="AB8" s="103" t="n">
        <f aca="false">'PANORAMA JURY'!$B$25</f>
        <v>0</v>
      </c>
      <c r="AC8" s="103" t="n">
        <f aca="false">'PANORAMA JURY'!$B$26</f>
        <v>0</v>
      </c>
      <c r="AD8" s="103" t="n">
        <f aca="false">'PANORAMA JURY'!$B$27</f>
        <v>0</v>
      </c>
      <c r="AE8" s="103" t="n">
        <f aca="false">'PANORAMA JURY'!$B$28</f>
        <v>0</v>
      </c>
      <c r="AF8" s="103" t="n">
        <f aca="false">'PANORAMA JURY'!$B$29</f>
        <v>0</v>
      </c>
      <c r="AG8" s="103" t="n">
        <f aca="false">'PANORAMA JURY'!$B$30</f>
        <v>0</v>
      </c>
      <c r="AH8" s="103" t="n">
        <f aca="false">'PANORAMA JURY'!$B$31</f>
        <v>0</v>
      </c>
      <c r="AI8" s="103" t="n">
        <f aca="false">'PANORAMA JURY'!$B$32</f>
        <v>0</v>
      </c>
      <c r="AJ8" s="103" t="n">
        <f aca="false">'PANORAMA JURY'!$B$33</f>
        <v>0</v>
      </c>
      <c r="AK8" s="103" t="n">
        <f aca="false">'PANORAMA JURY'!$B$34</f>
        <v>0</v>
      </c>
      <c r="AL8" s="103" t="n">
        <f aca="false">'PANORAMA JURY'!$B$35</f>
        <v>0</v>
      </c>
      <c r="AM8" s="103" t="n">
        <f aca="false">'PANORAMA JURY'!$B$36</f>
        <v>0</v>
      </c>
      <c r="AN8" s="103" t="n">
        <f aca="false">'PANORAMA JURY'!$B$37</f>
        <v>0</v>
      </c>
      <c r="AO8" s="103" t="n">
        <f aca="false">'PANORAMA JURY'!$B$38</f>
        <v>0</v>
      </c>
      <c r="AP8" s="103" t="n">
        <f aca="false">'PANORAMA JURY'!$B$39</f>
        <v>0</v>
      </c>
      <c r="AQ8" s="103" t="n">
        <f aca="false">'PANORAMA JURY'!$B$40</f>
        <v>0</v>
      </c>
      <c r="AR8" s="103" t="n">
        <f aca="false">'PANORAMA JURY'!$B$41</f>
        <v>0</v>
      </c>
      <c r="AS8" s="103" t="n">
        <f aca="false">'PANORAMA JURY'!$B$42</f>
        <v>0</v>
      </c>
      <c r="AT8" s="103" t="n">
        <f aca="false">'PANORAMA JURY'!$B$43</f>
        <v>0</v>
      </c>
      <c r="AU8" s="103" t="n">
        <f aca="false">'PANORAMA JURY'!$B$44</f>
        <v>0</v>
      </c>
      <c r="AV8" s="103" t="n">
        <f aca="false">'PANORAMA JURY'!$B$45</f>
        <v>0</v>
      </c>
      <c r="AW8" s="103" t="n">
        <f aca="false">'PANORAMA JURY'!$B$46</f>
        <v>0</v>
      </c>
      <c r="AX8" s="103" t="n">
        <f aca="false">'PANORAMA JURY'!$B$47</f>
        <v>0</v>
      </c>
      <c r="AY8" s="103" t="n">
        <f aca="false">'PANORAMA JURY'!$B$48</f>
        <v>0</v>
      </c>
      <c r="AZ8" s="103" t="n">
        <f aca="false">'PANORAMA JURY'!$B$49</f>
        <v>0</v>
      </c>
      <c r="BA8" s="107" t="n">
        <f aca="false">'PANORAMA JURY'!$B$50</f>
        <v>0</v>
      </c>
      <c r="BJ8" s="109"/>
    </row>
    <row r="9" s="121" customFormat="true" ht="16.5" hidden="false" customHeight="true" outlineLevel="0" collapsed="false">
      <c r="A9" s="110"/>
      <c r="B9" s="111"/>
      <c r="C9" s="112" t="n">
        <f aca="false">B9-A9</f>
        <v>0</v>
      </c>
      <c r="D9" s="113"/>
      <c r="E9" s="114"/>
      <c r="F9" s="115"/>
      <c r="G9" s="116"/>
      <c r="H9" s="117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20"/>
    </row>
    <row r="10" customFormat="false" ht="16.5" hidden="false" customHeight="true" outlineLevel="0" collapsed="false">
      <c r="A10" s="122"/>
      <c r="B10" s="123"/>
      <c r="C10" s="124" t="n">
        <f aca="false">B10-A10</f>
        <v>0</v>
      </c>
      <c r="D10" s="125"/>
      <c r="E10" s="126"/>
      <c r="F10" s="127"/>
      <c r="G10" s="128"/>
      <c r="H10" s="117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29"/>
    </row>
    <row r="11" customFormat="false" ht="16.5" hidden="false" customHeight="true" outlineLevel="0" collapsed="false">
      <c r="A11" s="122"/>
      <c r="B11" s="123"/>
      <c r="C11" s="124" t="n">
        <f aca="false">B11-A11</f>
        <v>0</v>
      </c>
      <c r="D11" s="125"/>
      <c r="E11" s="126"/>
      <c r="F11" s="127"/>
      <c r="G11" s="128"/>
      <c r="H11" s="117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29"/>
    </row>
    <row r="12" customFormat="false" ht="16.5" hidden="false" customHeight="true" outlineLevel="0" collapsed="false">
      <c r="A12" s="122"/>
      <c r="B12" s="123"/>
      <c r="C12" s="124" t="n">
        <f aca="false">B12-A12</f>
        <v>0</v>
      </c>
      <c r="D12" s="125"/>
      <c r="E12" s="126"/>
      <c r="F12" s="127"/>
      <c r="G12" s="128"/>
      <c r="H12" s="117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29"/>
    </row>
    <row r="13" customFormat="false" ht="16.5" hidden="false" customHeight="true" outlineLevel="0" collapsed="false">
      <c r="A13" s="122"/>
      <c r="B13" s="123"/>
      <c r="C13" s="124" t="n">
        <f aca="false">B13-A13</f>
        <v>0</v>
      </c>
      <c r="D13" s="125"/>
      <c r="E13" s="126"/>
      <c r="F13" s="127"/>
      <c r="G13" s="128"/>
      <c r="H13" s="117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29"/>
    </row>
    <row r="14" customFormat="false" ht="16.5" hidden="false" customHeight="true" outlineLevel="0" collapsed="false">
      <c r="A14" s="122"/>
      <c r="B14" s="123"/>
      <c r="C14" s="124" t="n">
        <f aca="false">B14-A14</f>
        <v>0</v>
      </c>
      <c r="D14" s="125"/>
      <c r="E14" s="126"/>
      <c r="F14" s="127"/>
      <c r="G14" s="128"/>
      <c r="H14" s="117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29"/>
    </row>
    <row r="15" customFormat="false" ht="16.5" hidden="false" customHeight="true" outlineLevel="0" collapsed="false">
      <c r="A15" s="122"/>
      <c r="B15" s="123"/>
      <c r="C15" s="124" t="n">
        <f aca="false">B15-A15</f>
        <v>0</v>
      </c>
      <c r="D15" s="125"/>
      <c r="E15" s="126"/>
      <c r="F15" s="127"/>
      <c r="G15" s="128"/>
      <c r="H15" s="117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29"/>
    </row>
    <row r="16" customFormat="false" ht="16.5" hidden="false" customHeight="true" outlineLevel="0" collapsed="false">
      <c r="A16" s="122"/>
      <c r="B16" s="123"/>
      <c r="C16" s="124" t="n">
        <f aca="false">B16-A16</f>
        <v>0</v>
      </c>
      <c r="D16" s="125"/>
      <c r="E16" s="126"/>
      <c r="F16" s="127"/>
      <c r="G16" s="128"/>
      <c r="H16" s="117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29"/>
    </row>
    <row r="17" customFormat="false" ht="16.5" hidden="false" customHeight="true" outlineLevel="0" collapsed="false">
      <c r="A17" s="122"/>
      <c r="B17" s="123"/>
      <c r="C17" s="124" t="n">
        <f aca="false">B17-A17</f>
        <v>0</v>
      </c>
      <c r="D17" s="125"/>
      <c r="E17" s="126"/>
      <c r="F17" s="127"/>
      <c r="G17" s="128"/>
      <c r="H17" s="117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29"/>
    </row>
    <row r="18" customFormat="false" ht="16.5" hidden="false" customHeight="true" outlineLevel="0" collapsed="false">
      <c r="A18" s="122"/>
      <c r="B18" s="123"/>
      <c r="C18" s="124" t="n">
        <f aca="false">B18-A18</f>
        <v>0</v>
      </c>
      <c r="D18" s="125"/>
      <c r="E18" s="126"/>
      <c r="F18" s="127"/>
      <c r="G18" s="128"/>
      <c r="H18" s="117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29"/>
    </row>
    <row r="19" customFormat="false" ht="16.5" hidden="false" customHeight="true" outlineLevel="0" collapsed="false">
      <c r="A19" s="122"/>
      <c r="B19" s="123"/>
      <c r="C19" s="124" t="n">
        <f aca="false">B19-A19</f>
        <v>0</v>
      </c>
      <c r="D19" s="125"/>
      <c r="E19" s="126"/>
      <c r="F19" s="127"/>
      <c r="G19" s="128"/>
      <c r="H19" s="117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29"/>
    </row>
    <row r="20" customFormat="false" ht="16.5" hidden="false" customHeight="true" outlineLevel="0" collapsed="false">
      <c r="A20" s="122"/>
      <c r="B20" s="123"/>
      <c r="C20" s="124" t="n">
        <f aca="false">B20-A20</f>
        <v>0</v>
      </c>
      <c r="D20" s="125"/>
      <c r="E20" s="126"/>
      <c r="F20" s="127"/>
      <c r="G20" s="128"/>
      <c r="H20" s="117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29"/>
    </row>
    <row r="21" customFormat="false" ht="16.5" hidden="false" customHeight="true" outlineLevel="0" collapsed="false">
      <c r="A21" s="122"/>
      <c r="B21" s="123"/>
      <c r="C21" s="124" t="n">
        <f aca="false">B21-A21</f>
        <v>0</v>
      </c>
      <c r="D21" s="125"/>
      <c r="E21" s="126"/>
      <c r="F21" s="127"/>
      <c r="G21" s="128"/>
      <c r="H21" s="117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29"/>
    </row>
    <row r="22" customFormat="false" ht="16.5" hidden="false" customHeight="true" outlineLevel="0" collapsed="false">
      <c r="A22" s="122"/>
      <c r="B22" s="123"/>
      <c r="C22" s="124" t="n">
        <f aca="false">B22-A22</f>
        <v>0</v>
      </c>
      <c r="D22" s="125"/>
      <c r="E22" s="126"/>
      <c r="F22" s="127"/>
      <c r="G22" s="128"/>
      <c r="H22" s="117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29"/>
    </row>
    <row r="23" customFormat="false" ht="16.5" hidden="false" customHeight="true" outlineLevel="0" collapsed="false">
      <c r="A23" s="122"/>
      <c r="B23" s="123"/>
      <c r="C23" s="124" t="n">
        <f aca="false">B23-A23</f>
        <v>0</v>
      </c>
      <c r="D23" s="125"/>
      <c r="E23" s="126"/>
      <c r="F23" s="127"/>
      <c r="G23" s="128"/>
      <c r="H23" s="117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29"/>
    </row>
    <row r="24" customFormat="false" ht="16.5" hidden="false" customHeight="true" outlineLevel="0" collapsed="false">
      <c r="A24" s="122"/>
      <c r="B24" s="123"/>
      <c r="C24" s="124" t="n">
        <f aca="false">B24-A24</f>
        <v>0</v>
      </c>
      <c r="D24" s="125"/>
      <c r="E24" s="126"/>
      <c r="F24" s="127"/>
      <c r="G24" s="128"/>
      <c r="H24" s="117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29"/>
    </row>
    <row r="25" customFormat="false" ht="16.5" hidden="false" customHeight="true" outlineLevel="0" collapsed="false">
      <c r="A25" s="122"/>
      <c r="B25" s="123"/>
      <c r="C25" s="124" t="n">
        <f aca="false">B25-A25</f>
        <v>0</v>
      </c>
      <c r="D25" s="125"/>
      <c r="E25" s="130"/>
      <c r="F25" s="127"/>
      <c r="G25" s="128"/>
      <c r="H25" s="117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29"/>
    </row>
    <row r="26" customFormat="false" ht="16.5" hidden="false" customHeight="true" outlineLevel="0" collapsed="false">
      <c r="A26" s="122"/>
      <c r="B26" s="123"/>
      <c r="C26" s="124" t="n">
        <f aca="false">B26-A26</f>
        <v>0</v>
      </c>
      <c r="D26" s="125"/>
      <c r="E26" s="126"/>
      <c r="F26" s="127"/>
      <c r="G26" s="128"/>
      <c r="H26" s="117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29"/>
    </row>
    <row r="27" customFormat="false" ht="16.5" hidden="false" customHeight="true" outlineLevel="0" collapsed="false">
      <c r="A27" s="122"/>
      <c r="B27" s="123"/>
      <c r="C27" s="124" t="n">
        <f aca="false">B27-A27</f>
        <v>0</v>
      </c>
      <c r="D27" s="125"/>
      <c r="E27" s="126"/>
      <c r="F27" s="127"/>
      <c r="G27" s="128"/>
      <c r="H27" s="117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29"/>
    </row>
    <row r="28" customFormat="false" ht="16.5" hidden="false" customHeight="true" outlineLevel="0" collapsed="false">
      <c r="A28" s="122"/>
      <c r="B28" s="123"/>
      <c r="C28" s="124" t="n">
        <f aca="false">B28-A28</f>
        <v>0</v>
      </c>
      <c r="D28" s="125"/>
      <c r="E28" s="126"/>
      <c r="F28" s="127"/>
      <c r="G28" s="128"/>
      <c r="H28" s="117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29"/>
      <c r="BJ28" s="131"/>
    </row>
    <row r="29" customFormat="false" ht="16.5" hidden="false" customHeight="true" outlineLevel="0" collapsed="false">
      <c r="A29" s="122"/>
      <c r="B29" s="123"/>
      <c r="C29" s="124" t="n">
        <f aca="false">B29-A29</f>
        <v>0</v>
      </c>
      <c r="D29" s="125"/>
      <c r="E29" s="126"/>
      <c r="F29" s="127"/>
      <c r="G29" s="128"/>
      <c r="H29" s="117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29"/>
      <c r="BJ29" s="131"/>
    </row>
    <row r="30" customFormat="false" ht="16.5" hidden="false" customHeight="true" outlineLevel="0" collapsed="false">
      <c r="A30" s="122"/>
      <c r="B30" s="123"/>
      <c r="C30" s="124" t="n">
        <f aca="false">B30-A30</f>
        <v>0</v>
      </c>
      <c r="D30" s="125"/>
      <c r="E30" s="126"/>
      <c r="F30" s="127"/>
      <c r="G30" s="128"/>
      <c r="H30" s="117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29"/>
      <c r="BJ30" s="131"/>
    </row>
    <row r="31" customFormat="false" ht="16.5" hidden="false" customHeight="true" outlineLevel="0" collapsed="false">
      <c r="A31" s="122"/>
      <c r="B31" s="123"/>
      <c r="C31" s="124" t="n">
        <f aca="false">B31-A31</f>
        <v>0</v>
      </c>
      <c r="D31" s="125"/>
      <c r="E31" s="126"/>
      <c r="F31" s="127"/>
      <c r="G31" s="128"/>
      <c r="H31" s="117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29"/>
      <c r="BJ31" s="131"/>
    </row>
    <row r="32" customFormat="false" ht="16.5" hidden="false" customHeight="true" outlineLevel="0" collapsed="false">
      <c r="A32" s="122"/>
      <c r="B32" s="123"/>
      <c r="C32" s="124" t="n">
        <f aca="false">B32-A32</f>
        <v>0</v>
      </c>
      <c r="D32" s="125"/>
      <c r="E32" s="126"/>
      <c r="F32" s="127"/>
      <c r="G32" s="128"/>
      <c r="H32" s="117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29"/>
      <c r="BJ32" s="131"/>
    </row>
    <row r="33" customFormat="false" ht="16.5" hidden="false" customHeight="true" outlineLevel="0" collapsed="false">
      <c r="A33" s="122"/>
      <c r="B33" s="123"/>
      <c r="C33" s="124" t="n">
        <f aca="false">B33-A33</f>
        <v>0</v>
      </c>
      <c r="D33" s="125"/>
      <c r="E33" s="126"/>
      <c r="F33" s="127"/>
      <c r="G33" s="128"/>
      <c r="H33" s="117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29"/>
      <c r="BJ33" s="131"/>
    </row>
    <row r="34" customFormat="false" ht="16.5" hidden="false" customHeight="true" outlineLevel="0" collapsed="false">
      <c r="A34" s="122"/>
      <c r="B34" s="123"/>
      <c r="C34" s="124" t="n">
        <f aca="false">B34-A34</f>
        <v>0</v>
      </c>
      <c r="D34" s="125"/>
      <c r="E34" s="126"/>
      <c r="F34" s="127"/>
      <c r="G34" s="128"/>
      <c r="H34" s="117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29"/>
      <c r="BJ34" s="131"/>
    </row>
    <row r="35" customFormat="false" ht="16.5" hidden="false" customHeight="true" outlineLevel="0" collapsed="false">
      <c r="A35" s="122"/>
      <c r="B35" s="123"/>
      <c r="C35" s="124" t="n">
        <f aca="false">B35-A35</f>
        <v>0</v>
      </c>
      <c r="D35" s="125"/>
      <c r="E35" s="126"/>
      <c r="F35" s="127"/>
      <c r="G35" s="128"/>
      <c r="H35" s="117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29"/>
    </row>
    <row r="36" customFormat="false" ht="16.5" hidden="false" customHeight="true" outlineLevel="0" collapsed="false">
      <c r="A36" s="122"/>
      <c r="B36" s="123"/>
      <c r="C36" s="124" t="n">
        <f aca="false">B36-A36</f>
        <v>0</v>
      </c>
      <c r="D36" s="125"/>
      <c r="E36" s="126"/>
      <c r="F36" s="127"/>
      <c r="G36" s="128"/>
      <c r="H36" s="117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29"/>
    </row>
    <row r="37" customFormat="false" ht="16.5" hidden="false" customHeight="true" outlineLevel="0" collapsed="false">
      <c r="A37" s="122"/>
      <c r="B37" s="123"/>
      <c r="C37" s="124" t="n">
        <f aca="false">B37-A37</f>
        <v>0</v>
      </c>
      <c r="D37" s="125"/>
      <c r="E37" s="126"/>
      <c r="F37" s="127"/>
      <c r="G37" s="128"/>
      <c r="H37" s="117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29"/>
    </row>
    <row r="38" customFormat="false" ht="16.5" hidden="false" customHeight="true" outlineLevel="0" collapsed="false">
      <c r="A38" s="122"/>
      <c r="B38" s="123"/>
      <c r="C38" s="124" t="n">
        <f aca="false">B38-A38</f>
        <v>0</v>
      </c>
      <c r="D38" s="125"/>
      <c r="E38" s="126"/>
      <c r="F38" s="127"/>
      <c r="G38" s="128"/>
      <c r="H38" s="117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29"/>
    </row>
    <row r="39" customFormat="false" ht="16.5" hidden="false" customHeight="true" outlineLevel="0" collapsed="false">
      <c r="A39" s="122"/>
      <c r="B39" s="123"/>
      <c r="C39" s="124" t="n">
        <f aca="false">B39-A39</f>
        <v>0</v>
      </c>
      <c r="D39" s="125"/>
      <c r="E39" s="126"/>
      <c r="F39" s="127"/>
      <c r="G39" s="128"/>
      <c r="H39" s="117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29"/>
    </row>
    <row r="40" customFormat="false" ht="16.5" hidden="false" customHeight="true" outlineLevel="0" collapsed="false">
      <c r="A40" s="122"/>
      <c r="B40" s="123"/>
      <c r="C40" s="124" t="n">
        <f aca="false">B40-A40</f>
        <v>0</v>
      </c>
      <c r="D40" s="125"/>
      <c r="E40" s="126"/>
      <c r="F40" s="127"/>
      <c r="G40" s="128"/>
      <c r="H40" s="117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29"/>
    </row>
    <row r="41" customFormat="false" ht="16.5" hidden="false" customHeight="true" outlineLevel="0" collapsed="false">
      <c r="A41" s="122"/>
      <c r="B41" s="123"/>
      <c r="C41" s="124" t="n">
        <f aca="false">B41-A41</f>
        <v>0</v>
      </c>
      <c r="D41" s="125"/>
      <c r="E41" s="126"/>
      <c r="F41" s="127"/>
      <c r="G41" s="128"/>
      <c r="H41" s="117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29"/>
    </row>
    <row r="42" customFormat="false" ht="16.5" hidden="false" customHeight="true" outlineLevel="0" collapsed="false">
      <c r="A42" s="122"/>
      <c r="B42" s="123"/>
      <c r="C42" s="124" t="n">
        <f aca="false">B42-A42</f>
        <v>0</v>
      </c>
      <c r="D42" s="125"/>
      <c r="E42" s="126"/>
      <c r="F42" s="127"/>
      <c r="G42" s="128"/>
      <c r="H42" s="117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29"/>
    </row>
    <row r="43" customFormat="false" ht="16.5" hidden="false" customHeight="true" outlineLevel="0" collapsed="false">
      <c r="A43" s="122"/>
      <c r="B43" s="123"/>
      <c r="C43" s="124" t="n">
        <f aca="false">B43-A43</f>
        <v>0</v>
      </c>
      <c r="D43" s="125"/>
      <c r="E43" s="126"/>
      <c r="F43" s="127"/>
      <c r="G43" s="128"/>
      <c r="H43" s="117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29"/>
    </row>
    <row r="44" customFormat="false" ht="16.5" hidden="false" customHeight="true" outlineLevel="0" collapsed="false">
      <c r="A44" s="122"/>
      <c r="B44" s="123"/>
      <c r="C44" s="124" t="n">
        <f aca="false">B44-A44</f>
        <v>0</v>
      </c>
      <c r="D44" s="125"/>
      <c r="E44" s="126"/>
      <c r="F44" s="127"/>
      <c r="G44" s="128"/>
      <c r="H44" s="117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29"/>
    </row>
    <row r="45" customFormat="false" ht="16.5" hidden="false" customHeight="true" outlineLevel="0" collapsed="false">
      <c r="A45" s="122"/>
      <c r="B45" s="123"/>
      <c r="C45" s="124" t="n">
        <f aca="false">B45-A45</f>
        <v>0</v>
      </c>
      <c r="D45" s="125"/>
      <c r="E45" s="126"/>
      <c r="F45" s="127"/>
      <c r="G45" s="128"/>
      <c r="H45" s="117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29"/>
    </row>
    <row r="46" customFormat="false" ht="16.5" hidden="false" customHeight="true" outlineLevel="0" collapsed="false">
      <c r="A46" s="122"/>
      <c r="B46" s="123"/>
      <c r="C46" s="124" t="n">
        <f aca="false">B46-A46</f>
        <v>0</v>
      </c>
      <c r="D46" s="125"/>
      <c r="E46" s="126"/>
      <c r="F46" s="127"/>
      <c r="G46" s="128"/>
      <c r="H46" s="117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29"/>
    </row>
    <row r="47" customFormat="false" ht="16.5" hidden="false" customHeight="true" outlineLevel="0" collapsed="false">
      <c r="A47" s="122"/>
      <c r="B47" s="123"/>
      <c r="C47" s="124" t="n">
        <f aca="false">B47-A47</f>
        <v>0</v>
      </c>
      <c r="D47" s="125"/>
      <c r="E47" s="126"/>
      <c r="F47" s="127"/>
      <c r="G47" s="128"/>
      <c r="H47" s="117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29"/>
    </row>
    <row r="48" customFormat="false" ht="16.5" hidden="false" customHeight="true" outlineLevel="0" collapsed="false">
      <c r="A48" s="132"/>
      <c r="B48" s="133"/>
      <c r="C48" s="134" t="n">
        <f aca="false">B48-A48</f>
        <v>0</v>
      </c>
      <c r="D48" s="135"/>
      <c r="E48" s="136"/>
      <c r="F48" s="137"/>
      <c r="G48" s="138"/>
      <c r="H48" s="139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1"/>
    </row>
    <row r="50" customFormat="false" ht="15" hidden="false" customHeight="false" outlineLevel="0" collapsed="false">
      <c r="BJ50" s="35" t="str">
        <f aca="false">MAPPING!F1</f>
        <v>Liste Segments</v>
      </c>
    </row>
    <row r="51" customFormat="false" ht="15" hidden="false" customHeight="false" outlineLevel="0" collapsed="false">
      <c r="BJ51" s="37" t="n">
        <f aca="false">MAPPING!F2</f>
        <v>0</v>
      </c>
    </row>
    <row r="52" customFormat="false" ht="15" hidden="false" customHeight="false" outlineLevel="0" collapsed="false">
      <c r="BJ52" s="37" t="str">
        <f aca="false">MAPPING!F3</f>
        <v>Short Program</v>
      </c>
    </row>
    <row r="53" customFormat="false" ht="15" hidden="false" customHeight="false" outlineLevel="0" collapsed="false">
      <c r="BJ53" s="37" t="str">
        <f aca="false">MAPPING!F4</f>
        <v>Free Skating</v>
      </c>
    </row>
    <row r="54" customFormat="false" ht="15" hidden="false" customHeight="false" outlineLevel="0" collapsed="false">
      <c r="BJ54" s="37" t="str">
        <f aca="false">MAPPING!F5</f>
        <v>Pattern Dance</v>
      </c>
    </row>
    <row r="55" customFormat="false" ht="15" hidden="false" customHeight="false" outlineLevel="0" collapsed="false">
      <c r="BJ55" s="37" t="str">
        <f aca="false">MAPPING!F6</f>
        <v>Rhythm Dance</v>
      </c>
    </row>
    <row r="56" customFormat="false" ht="15" hidden="false" customHeight="false" outlineLevel="0" collapsed="false">
      <c r="BJ56" s="37" t="str">
        <f aca="false">MAPPING!F7</f>
        <v>Free Dance</v>
      </c>
    </row>
    <row r="57" customFormat="false" ht="15" hidden="false" customHeight="false" outlineLevel="0" collapsed="false">
      <c r="BJ57" s="37" t="str">
        <f aca="false">MAPPING!F8</f>
        <v>Danse d'Interprétation</v>
      </c>
    </row>
    <row r="58" customFormat="false" ht="15" hidden="false" customHeight="false" outlineLevel="0" collapsed="false">
      <c r="BJ58" s="37" t="str">
        <f aca="false">MAPPING!F9</f>
        <v>Exercice Chorégraphique</v>
      </c>
    </row>
    <row r="59" customFormat="false" ht="15" hidden="false" customHeight="false" outlineLevel="0" collapsed="false">
      <c r="BJ59" s="37" t="str">
        <f aca="false">MAPPING!F10</f>
        <v>Ballet Libre</v>
      </c>
    </row>
    <row r="60" customFormat="false" ht="15" hidden="false" customHeight="false" outlineLevel="0" collapsed="false">
      <c r="BJ60" s="37" t="str">
        <f aca="false">MAPPING!F11</f>
        <v>Top-Jump</v>
      </c>
    </row>
    <row r="61" customFormat="false" ht="15" hidden="false" customHeight="false" outlineLevel="0" collapsed="false">
      <c r="BJ61" s="37" t="str">
        <f aca="false">MAPPING!F12</f>
        <v>Top-Spin</v>
      </c>
    </row>
    <row r="62" customFormat="false" ht="15" hidden="false" customHeight="false" outlineLevel="0" collapsed="false">
      <c r="BJ62" s="37" t="str">
        <f aca="false">MAPPING!F13</f>
        <v>Monitoring</v>
      </c>
    </row>
    <row r="63" customFormat="false" ht="15" hidden="false" customHeight="false" outlineLevel="0" collapsed="false">
      <c r="BJ63" s="37" t="str">
        <f aca="false">MAPPING!F14</f>
        <v>*** Surfaçage ***</v>
      </c>
    </row>
    <row r="64" customFormat="false" ht="15" hidden="false" customHeight="false" outlineLevel="0" collapsed="false">
      <c r="BJ64" s="37" t="str">
        <f aca="false">MAPPING!F16</f>
        <v>*** Pause ***</v>
      </c>
    </row>
    <row r="65" customFormat="false" ht="15" hidden="false" customHeight="false" outlineLevel="0" collapsed="false">
      <c r="BJ65" s="37" t="str">
        <f aca="false">MAPPING!F15</f>
        <v>*** Réunion ***</v>
      </c>
    </row>
    <row r="66" customFormat="false" ht="15" hidden="false" customHeight="false" outlineLevel="0" collapsed="false">
      <c r="BJ66" s="37" t="str">
        <f aca="false">MAPPING!F17</f>
        <v>Bobsleigh-Skeleton</v>
      </c>
    </row>
    <row r="67" customFormat="false" ht="15" hidden="false" customHeight="false" outlineLevel="0" collapsed="false">
      <c r="BJ67" s="37" t="str">
        <f aca="false">MAPPING!F18</f>
        <v>Curling</v>
      </c>
    </row>
    <row r="68" customFormat="false" ht="15" hidden="false" customHeight="false" outlineLevel="0" collapsed="false">
      <c r="BJ68" s="37" t="str">
        <f aca="false">MAPPING!F19</f>
        <v>ShortTrack</v>
      </c>
    </row>
    <row r="69" customFormat="false" ht="15" hidden="false" customHeight="false" outlineLevel="0" collapsed="false">
      <c r="BJ69" s="37" t="str">
        <f aca="false">MAPPING!F20</f>
        <v>FreeStyle</v>
      </c>
    </row>
    <row r="70" customFormat="false" ht="15" hidden="false" customHeight="false" outlineLevel="0" collapsed="false">
      <c r="BJ70" s="37" t="str">
        <f aca="false">MAPPING!F21</f>
        <v>IceCross</v>
      </c>
    </row>
    <row r="71" customFormat="false" ht="15" hidden="false" customHeight="false" outlineLevel="0" collapsed="false">
      <c r="BJ71" s="37" t="str">
        <f aca="false">MAPPING!F22</f>
        <v>Autre</v>
      </c>
    </row>
    <row r="72" customFormat="false" ht="15" hidden="false" customHeight="false" outlineLevel="0" collapsed="false">
      <c r="BJ72" s="37" t="n">
        <f aca="false">MAPPING!F23</f>
        <v>0</v>
      </c>
    </row>
    <row r="73" customFormat="false" ht="15" hidden="false" customHeight="false" outlineLevel="0" collapsed="false">
      <c r="BJ73" s="37" t="n">
        <f aca="false">MAPPING!F24</f>
        <v>0</v>
      </c>
    </row>
    <row r="74" customFormat="false" ht="15" hidden="false" customHeight="false" outlineLevel="0" collapsed="false">
      <c r="BJ74" s="37" t="n">
        <f aca="false">MAPPING!F25</f>
        <v>0</v>
      </c>
    </row>
    <row r="75" customFormat="false" ht="15" hidden="false" customHeight="false" outlineLevel="0" collapsed="false">
      <c r="BJ75" s="37" t="n">
        <f aca="false">MAPPING!F26</f>
        <v>0</v>
      </c>
    </row>
    <row r="76" customFormat="false" ht="15" hidden="false" customHeight="false" outlineLevel="0" collapsed="false">
      <c r="BJ76" s="37" t="n">
        <f aca="false">MAPPING!F27</f>
        <v>0</v>
      </c>
    </row>
    <row r="77" customFormat="false" ht="15" hidden="false" customHeight="false" outlineLevel="0" collapsed="false">
      <c r="BJ77" s="37" t="n">
        <f aca="false">MAPPING!F28</f>
        <v>0</v>
      </c>
    </row>
    <row r="78" customFormat="false" ht="15" hidden="false" customHeight="false" outlineLevel="0" collapsed="false">
      <c r="BJ78" s="37" t="n">
        <f aca="false">MAPPING!F29</f>
        <v>0</v>
      </c>
    </row>
  </sheetData>
  <sheetProtection algorithmName="SHA-512" hashValue="ylLpqOtwwz8ufp6DvHnqiGOavh1VUFdOZNJcakSZH9LRiJuA2BKPvx9ro3sfoA7IRPDRBXYHvGT7gSoKPj6YnA==" saltValue="KxHei72yS3Klas96M1HSMA==" spinCount="100000" sheet="true" selectLockedCells="true" pivotTables="false"/>
  <mergeCells count="16">
    <mergeCell ref="A1:AK1"/>
    <mergeCell ref="AL1:BV1"/>
    <mergeCell ref="BW1:DG1"/>
    <mergeCell ref="DH1:ER1"/>
    <mergeCell ref="ES1:GC1"/>
    <mergeCell ref="GD1:HN1"/>
    <mergeCell ref="HO1:IV1"/>
    <mergeCell ref="A2:AK2"/>
    <mergeCell ref="A3:AK3"/>
    <mergeCell ref="A4:D4"/>
    <mergeCell ref="E4:G4"/>
    <mergeCell ref="A5:D5"/>
    <mergeCell ref="E5:G5"/>
    <mergeCell ref="E6:G6"/>
    <mergeCell ref="A7:F7"/>
    <mergeCell ref="F8:G8"/>
  </mergeCells>
  <conditionalFormatting sqref="H9:BA48">
    <cfRule type="containsText" priority="2" operator="containsText" aboveAverage="0" equalAverage="0" bottom="0" percent="0" rank="0" text=" " dxfId="20">
      <formula>NOT(ISERROR(SEARCH(" ",H9)))</formula>
    </cfRule>
    <cfRule type="cellIs" priority="3" operator="equal" aboveAverage="0" equalAverage="0" bottom="0" percent="0" rank="0" text="" dxfId="21">
      <formula>"N"</formula>
    </cfRule>
  </conditionalFormatting>
  <conditionalFormatting sqref="A9:B48 D9:BA48">
    <cfRule type="expression" priority="4" aboveAverage="0" equalAverage="0" bottom="0" percent="0" rank="0" text="" dxfId="22">
      <formula>LEFT($F9,13)="*** Pause ***"</formula>
    </cfRule>
    <cfRule type="expression" priority="5" aboveAverage="0" equalAverage="0" bottom="0" percent="0" rank="0" text="" dxfId="23">
      <formula>LEFT($F9,3)="***"</formula>
    </cfRule>
  </conditionalFormatting>
  <dataValidations count="1">
    <dataValidation allowBlank="true" errorStyle="stop" operator="between" showDropDown="false" showErrorMessage="true" showInputMessage="true" sqref="F9:F48" type="list">
      <formula1>$BJ$51:$BJ$78</formula1>
      <formula2>0</formula2>
    </dataValidation>
  </dataValidations>
  <printOptions headings="false" gridLines="false" gridLinesSet="true" horizontalCentered="true" verticalCentered="true"/>
  <pageMargins left="0.196527777777778" right="0.196527777777778" top="0.39375" bottom="0.39375" header="0.275694444444444" footer="0.275694444444444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&amp;C&amp;16&amp;K0070c0PANORAMA DES JURYS&amp;R&amp;K000000Version 16 - 01/07/2025
imprimé le &amp;D à &amp;T</oddHeader>
    <oddFooter>&amp;R&amp;8&amp;K0070c0Commission Fédérale des Officiels d'Arbitrage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7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8" topLeftCell="H9" activePane="bottomRight" state="frozen"/>
      <selection pane="topLeft" activeCell="A1" activeCellId="0" sqref="A1"/>
      <selection pane="topRight" activeCell="H1" activeCellId="0" sqref="H1"/>
      <selection pane="bottomLeft" activeCell="A9" activeCellId="0" sqref="A9"/>
      <selection pane="bottomRight" activeCell="F9" activeCellId="0" sqref="F9"/>
    </sheetView>
  </sheetViews>
  <sheetFormatPr defaultColWidth="10.54296875" defaultRowHeight="15" customHeight="true" zeroHeight="false" outlineLevelRow="0" outlineLevelCol="0"/>
  <cols>
    <col collapsed="false" customWidth="true" hidden="false" outlineLevel="0" max="2" min="1" style="70" width="6.71"/>
    <col collapsed="false" customWidth="true" hidden="false" outlineLevel="0" max="3" min="3" style="70" width="7.71"/>
    <col collapsed="false" customWidth="true" hidden="false" outlineLevel="0" max="4" min="4" style="70" width="5.29"/>
    <col collapsed="false" customWidth="true" hidden="false" outlineLevel="0" max="5" min="5" style="70" width="25.71"/>
    <col collapsed="false" customWidth="true" hidden="false" outlineLevel="0" max="6" min="6" style="21" width="20.71"/>
    <col collapsed="false" customWidth="true" hidden="false" outlineLevel="0" max="7" min="7" style="21" width="2.71"/>
    <col collapsed="false" customWidth="true" hidden="false" outlineLevel="0" max="53" min="8" style="70" width="5.71"/>
    <col collapsed="false" customWidth="true" hidden="false" outlineLevel="0" max="54" min="54" style="70" width="1.71"/>
    <col collapsed="false" customWidth="true" hidden="false" outlineLevel="0" max="61" min="61" style="70" width="11.57"/>
    <col collapsed="false" customWidth="true" hidden="false" outlineLevel="0" max="62" min="62" style="71" width="22.29"/>
  </cols>
  <sheetData>
    <row r="1" s="73" customFormat="true" ht="17.35" hidden="false" customHeight="false" outlineLevel="0" collapsed="false">
      <c r="A1" s="72" t="str">
        <f aca="false">'PANORAMA EVENEMENT'!B2</f>
        <v> 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2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  <c r="HO1" s="72"/>
      <c r="HP1" s="72"/>
      <c r="HQ1" s="72"/>
      <c r="HR1" s="72"/>
      <c r="HS1" s="72"/>
      <c r="HT1" s="72"/>
      <c r="HU1" s="72"/>
      <c r="HV1" s="72"/>
      <c r="HW1" s="72"/>
      <c r="HX1" s="72"/>
      <c r="HY1" s="72"/>
      <c r="HZ1" s="72"/>
      <c r="IA1" s="72"/>
      <c r="IB1" s="72"/>
      <c r="IC1" s="72"/>
      <c r="ID1" s="72"/>
      <c r="IE1" s="72"/>
      <c r="IF1" s="72"/>
      <c r="IG1" s="72"/>
      <c r="IH1" s="72"/>
      <c r="II1" s="72"/>
      <c r="IJ1" s="72"/>
      <c r="IK1" s="72"/>
      <c r="IL1" s="72"/>
      <c r="IM1" s="72"/>
      <c r="IN1" s="72"/>
      <c r="IO1" s="72"/>
      <c r="IP1" s="72"/>
      <c r="IQ1" s="72"/>
      <c r="IR1" s="72"/>
      <c r="IS1" s="72"/>
      <c r="IT1" s="72"/>
      <c r="IU1" s="72"/>
      <c r="IV1" s="72"/>
    </row>
    <row r="2" s="18" customFormat="true" ht="17.35" hidden="false" customHeight="false" outlineLevel="0" collapsed="false">
      <c r="A2" s="72" t="str">
        <f aca="false">'PANORAMA EVENEMENT'!B4</f>
        <v> 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J2" s="75"/>
    </row>
    <row r="3" s="78" customFormat="true" ht="9" hidden="false" customHeight="true" outlineLevel="0" collapsed="false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J3" s="79"/>
    </row>
    <row r="4" s="21" customFormat="true" ht="15" hidden="false" customHeight="true" outlineLevel="0" collapsed="false">
      <c r="A4" s="80" t="s">
        <v>105</v>
      </c>
      <c r="B4" s="80"/>
      <c r="C4" s="80"/>
      <c r="D4" s="80"/>
      <c r="E4" s="81" t="s">
        <v>110</v>
      </c>
      <c r="F4" s="81"/>
      <c r="G4" s="81"/>
      <c r="H4" s="82" t="n">
        <f aca="false">SUMIF(H9:H48,"&lt;&gt;"&amp;"",$C$9:$C$48)-SUMIF(H9:H48,"N",$C$9:$C$48)</f>
        <v>0</v>
      </c>
      <c r="I4" s="82" t="n">
        <f aca="false">SUMIF(I9:I48,"&lt;&gt;"&amp;"",$C$9:$C$48)-SUMIF(I9:I48,"N",$C$9:$C$48)</f>
        <v>0</v>
      </c>
      <c r="J4" s="82" t="n">
        <f aca="false">SUMIF(J9:J48,"&lt;&gt;"&amp;"",$C$9:$C$48)-SUMIF(J9:J48,"N",$C$9:$C$48)</f>
        <v>0</v>
      </c>
      <c r="K4" s="82" t="n">
        <f aca="false">SUMIF(K9:K48,"&lt;&gt;"&amp;"",$C$9:$C$48)-SUMIF(K9:K48,"N",$C$9:$C$48)</f>
        <v>0</v>
      </c>
      <c r="L4" s="82" t="n">
        <f aca="false">SUMIF(L9:L48,"&lt;&gt;"&amp;"",$C$9:$C$48)-SUMIF(L9:L48,"N",$C$9:$C$48)</f>
        <v>0</v>
      </c>
      <c r="M4" s="82" t="n">
        <f aca="false">SUMIF(M9:M48,"&lt;&gt;"&amp;"",$C$9:$C$48)-SUMIF(M9:M48,"N",$C$9:$C$48)</f>
        <v>0</v>
      </c>
      <c r="N4" s="82" t="n">
        <f aca="false">SUMIF(N9:N48,"&lt;&gt;"&amp;"",$C$9:$C$48)-SUMIF(N9:N48,"N",$C$9:$C$48)</f>
        <v>0</v>
      </c>
      <c r="O4" s="82" t="n">
        <f aca="false">SUMIF(O9:O48,"&lt;&gt;"&amp;"",$C$9:$C$48)-SUMIF(O9:O48,"N",$C$9:$C$48)</f>
        <v>0</v>
      </c>
      <c r="P4" s="82" t="n">
        <f aca="false">SUMIF(P9:P48,"&lt;&gt;"&amp;"",$C$9:$C$48)-SUMIF(P9:P48,"N",$C$9:$C$48)</f>
        <v>0</v>
      </c>
      <c r="Q4" s="82" t="n">
        <f aca="false">SUMIF(Q9:Q48,"&lt;&gt;"&amp;"",$C$9:$C$48)-SUMIF(Q9:Q48,"N",$C$9:$C$48)</f>
        <v>0</v>
      </c>
      <c r="R4" s="82" t="n">
        <f aca="false">SUMIF(R9:R48,"&lt;&gt;"&amp;"",$C$9:$C$48)-SUMIF(R9:R48,"N",$C$9:$C$48)</f>
        <v>0</v>
      </c>
      <c r="S4" s="82" t="n">
        <f aca="false">SUMIF(S9:S48,"&lt;&gt;"&amp;"",$C$9:$C$48)-SUMIF(S9:S48,"N",$C$9:$C$48)</f>
        <v>0</v>
      </c>
      <c r="T4" s="82" t="n">
        <f aca="false">SUMIF(T9:T48,"&lt;&gt;"&amp;"",$C$9:$C$48)-SUMIF(T9:T48,"N",$C$9:$C$48)</f>
        <v>0</v>
      </c>
      <c r="U4" s="82" t="n">
        <f aca="false">SUMIF(U9:U48,"&lt;&gt;"&amp;"",$C$9:$C$48)-SUMIF(U9:U48,"N",$C$9:$C$48)</f>
        <v>0</v>
      </c>
      <c r="V4" s="82" t="n">
        <f aca="false">SUMIF(V9:V48,"&lt;&gt;"&amp;"",$C$9:$C$48)-SUMIF(V9:V48,"N",$C$9:$C$48)</f>
        <v>0</v>
      </c>
      <c r="W4" s="82" t="n">
        <f aca="false">SUMIF(W9:W48,"&lt;&gt;"&amp;"",$C$9:$C$48)-SUMIF(W9:W48,"N",$C$9:$C$48)</f>
        <v>0</v>
      </c>
      <c r="X4" s="82" t="n">
        <f aca="false">SUMIF(X9:X48,"&lt;&gt;"&amp;"",$C$9:$C$48)-SUMIF(X9:X48,"N",$C$9:$C$48)</f>
        <v>0</v>
      </c>
      <c r="Y4" s="82" t="n">
        <f aca="false">SUMIF(Y9:Y48,"&lt;&gt;"&amp;"",$C$9:$C$48)-SUMIF(Y9:Y48,"N",$C$9:$C$48)</f>
        <v>0</v>
      </c>
      <c r="Z4" s="82" t="n">
        <f aca="false">SUMIF(Z9:Z48,"&lt;&gt;"&amp;"",$C$9:$C$48)-SUMIF(Z9:Z48,"N",$C$9:$C$48)</f>
        <v>0</v>
      </c>
      <c r="AA4" s="82" t="n">
        <f aca="false">SUMIF(AA9:AA48,"&lt;&gt;"&amp;"",$C$9:$C$48)-SUMIF(AA9:AA48,"N",$C$9:$C$48)</f>
        <v>0</v>
      </c>
      <c r="AB4" s="82" t="n">
        <f aca="false">SUMIF(AB9:AB48,"&lt;&gt;"&amp;"",$C$9:$C$48)-SUMIF(AB9:AB48,"N",$C$9:$C$48)</f>
        <v>0</v>
      </c>
      <c r="AC4" s="82" t="n">
        <f aca="false">SUMIF(AC9:AC48,"&lt;&gt;"&amp;"",$C$9:$C$48)-SUMIF(AC9:AC48,"N",$C$9:$C$48)</f>
        <v>0</v>
      </c>
      <c r="AD4" s="82" t="n">
        <f aca="false">SUMIF(AD9:AD48,"&lt;&gt;"&amp;"",$C$9:$C$48)-SUMIF(AD9:AD48,"N",$C$9:$C$48)</f>
        <v>0</v>
      </c>
      <c r="AE4" s="82" t="n">
        <f aca="false">SUMIF(AE9:AE48,"&lt;&gt;"&amp;"",$C$9:$C$48)-SUMIF(AE9:AE48,"N",$C$9:$C$48)</f>
        <v>0</v>
      </c>
      <c r="AF4" s="82" t="n">
        <f aca="false">SUMIF(AF9:AF48,"&lt;&gt;"&amp;"",$C$9:$C$48)-SUMIF(AF9:AF48,"N",$C$9:$C$48)</f>
        <v>0</v>
      </c>
      <c r="AG4" s="82" t="n">
        <f aca="false">SUMIF(AG9:AG48,"&lt;&gt;"&amp;"",$C$9:$C$48)-SUMIF(AG9:AG48,"N",$C$9:$C$48)</f>
        <v>0</v>
      </c>
      <c r="AH4" s="82" t="n">
        <f aca="false">SUMIF(AH9:AH48,"&lt;&gt;"&amp;"",$C$9:$C$48)-SUMIF(AH9:AH48,"N",$C$9:$C$48)</f>
        <v>0</v>
      </c>
      <c r="AI4" s="82" t="n">
        <f aca="false">SUMIF(AI9:AI48,"&lt;&gt;"&amp;"",$C$9:$C$48)-SUMIF(AI9:AI48,"N",$C$9:$C$48)</f>
        <v>0</v>
      </c>
      <c r="AJ4" s="82" t="n">
        <f aca="false">SUMIF(AJ9:AJ48,"&lt;&gt;"&amp;"",$C$9:$C$48)-SUMIF(AJ9:AJ48,"N",$C$9:$C$48)</f>
        <v>0</v>
      </c>
      <c r="AK4" s="82" t="n">
        <f aca="false">SUMIF(AK9:AK48,"&lt;&gt;"&amp;"",$C$9:$C$48)-SUMIF(AK9:AK48,"N",$C$9:$C$48)</f>
        <v>0</v>
      </c>
      <c r="AL4" s="82" t="n">
        <f aca="false">SUMIF(AL9:AL48,"&lt;&gt;"&amp;"",$C$9:$C$48)-SUMIF(AL9:AL48,"N",$C$9:$C$48)</f>
        <v>0</v>
      </c>
      <c r="AM4" s="82" t="n">
        <f aca="false">SUMIF(AM9:AM48,"&lt;&gt;"&amp;"",$C$9:$C$48)-SUMIF(AM9:AM48,"N",$C$9:$C$48)</f>
        <v>0</v>
      </c>
      <c r="AN4" s="82" t="n">
        <f aca="false">SUMIF(AN9:AN48,"&lt;&gt;"&amp;"",$C$9:$C$48)-SUMIF(AN9:AN48,"N",$C$9:$C$48)</f>
        <v>0</v>
      </c>
      <c r="AO4" s="82" t="n">
        <f aca="false">SUMIF(AO9:AO48,"&lt;&gt;"&amp;"",$C$9:$C$48)-SUMIF(AO9:AO48,"N",$C$9:$C$48)</f>
        <v>0</v>
      </c>
      <c r="AP4" s="82" t="n">
        <f aca="false">SUMIF(AP9:AP48,"&lt;&gt;"&amp;"",$C$9:$C$48)-SUMIF(AP9:AP48,"N",$C$9:$C$48)</f>
        <v>0</v>
      </c>
      <c r="AQ4" s="82" t="n">
        <f aca="false">SUMIF(AQ9:AQ48,"&lt;&gt;"&amp;"",$C$9:$C$48)-SUMIF(AQ9:AQ48,"N",$C$9:$C$48)</f>
        <v>0</v>
      </c>
      <c r="AR4" s="82" t="n">
        <f aca="false">SUMIF(AR9:AR48,"&lt;&gt;"&amp;"",$C$9:$C$48)-SUMIF(AR9:AR48,"N",$C$9:$C$48)</f>
        <v>0</v>
      </c>
      <c r="AS4" s="82" t="n">
        <f aca="false">SUMIF(AS9:AS48,"&lt;&gt;"&amp;"",$C$9:$C$48)-SUMIF(AS9:AS48,"N",$C$9:$C$48)</f>
        <v>0</v>
      </c>
      <c r="AT4" s="82" t="n">
        <f aca="false">SUMIF(AT9:AT48,"&lt;&gt;"&amp;"",$C$9:$C$48)-SUMIF(AT9:AT48,"N",$C$9:$C$48)</f>
        <v>0</v>
      </c>
      <c r="AU4" s="82" t="n">
        <f aca="false">SUMIF(AU9:AU48,"&lt;&gt;"&amp;"",$C$9:$C$48)-SUMIF(AU9:AU48,"N",$C$9:$C$48)</f>
        <v>0</v>
      </c>
      <c r="AV4" s="82" t="n">
        <f aca="false">SUMIF(AV9:AV48,"&lt;&gt;"&amp;"",$C$9:$C$48)-SUMIF(AV9:AV48,"N",$C$9:$C$48)</f>
        <v>0</v>
      </c>
      <c r="AW4" s="82" t="n">
        <f aca="false">SUMIF(AW9:AW48,"&lt;&gt;"&amp;"",$C$9:$C$48)-SUMIF(AW9:AW48,"N",$C$9:$C$48)</f>
        <v>0</v>
      </c>
      <c r="AX4" s="82" t="n">
        <f aca="false">SUMIF(AX9:AX48,"&lt;&gt;"&amp;"",$C$9:$C$48)-SUMIF(AX9:AX48,"N",$C$9:$C$48)</f>
        <v>0</v>
      </c>
      <c r="AY4" s="82" t="n">
        <f aca="false">SUMIF(AY9:AY48,"&lt;&gt;"&amp;"",$C$9:$C$48)-SUMIF(AY9:AY48,"N",$C$9:$C$48)</f>
        <v>0</v>
      </c>
      <c r="AZ4" s="82" t="n">
        <f aca="false">SUMIF(AZ9:AZ48,"&lt;&gt;"&amp;"",$C$9:$C$48)-SUMIF(AZ9:AZ48,"N",$C$9:$C$48)</f>
        <v>0</v>
      </c>
      <c r="BA4" s="82" t="n">
        <f aca="false">SUMIF(BA9:BA48,"&lt;&gt;"&amp;"",$C$9:$C$48)-SUMIF(BA9:BA48,"N",$C$9:$C$48)</f>
        <v>0</v>
      </c>
      <c r="BJ4" s="83"/>
    </row>
    <row r="5" s="21" customFormat="true" ht="15" hidden="false" customHeight="false" outlineLevel="0" collapsed="false">
      <c r="A5" s="84" t="str">
        <f aca="false">'PANORAMA EVENEMENT'!E18</f>
        <v>v1 du 26/07/2025 - 07h30</v>
      </c>
      <c r="B5" s="84"/>
      <c r="C5" s="84"/>
      <c r="D5" s="84"/>
      <c r="E5" s="81" t="s">
        <v>111</v>
      </c>
      <c r="F5" s="81"/>
      <c r="G5" s="81"/>
      <c r="H5" s="85" t="n">
        <f aca="false">IF(H4&gt;MAPPING!$A$45,MAPPING!$A$45,H4)</f>
        <v>0</v>
      </c>
      <c r="I5" s="85" t="n">
        <f aca="false">IF(I4&gt;MAPPING!$A$45,MAPPING!$A$45,I4)</f>
        <v>0</v>
      </c>
      <c r="J5" s="85" t="n">
        <f aca="false">IF(J4&gt;MAPPING!$A$45,MAPPING!$A$45,J4)</f>
        <v>0</v>
      </c>
      <c r="K5" s="85" t="n">
        <f aca="false">IF(K4&gt;MAPPING!$A$45,MAPPING!$A$45,K4)</f>
        <v>0</v>
      </c>
      <c r="L5" s="85" t="n">
        <f aca="false">IF(L4&gt;MAPPING!$A$45,MAPPING!$A$45,L4)</f>
        <v>0</v>
      </c>
      <c r="M5" s="85" t="n">
        <f aca="false">IF(M4&gt;MAPPING!$A$45,MAPPING!$A$45,M4)</f>
        <v>0</v>
      </c>
      <c r="N5" s="86" t="n">
        <f aca="false">IF(N4&gt;MAPPING!$A$45,MAPPING!$A$45,N4)</f>
        <v>0</v>
      </c>
      <c r="O5" s="86" t="n">
        <f aca="false">IF(O4&gt;MAPPING!$A$45,MAPPING!$A$45,O4)</f>
        <v>0</v>
      </c>
      <c r="P5" s="86" t="n">
        <f aca="false">IF(P4&gt;MAPPING!$A$45,MAPPING!$A$45,P4)</f>
        <v>0</v>
      </c>
      <c r="Q5" s="86" t="n">
        <f aca="false">IF(Q4&gt;MAPPING!$A$45,MAPPING!$A$45,Q4)</f>
        <v>0</v>
      </c>
      <c r="R5" s="86" t="n">
        <f aca="false">IF(R4&gt;MAPPING!$A$45,MAPPING!$A$45,R4)</f>
        <v>0</v>
      </c>
      <c r="S5" s="86" t="n">
        <f aca="false">IF(S4&gt;MAPPING!$A$45,MAPPING!$A$45,S4)</f>
        <v>0</v>
      </c>
      <c r="T5" s="86" t="n">
        <f aca="false">IF(T4&gt;MAPPING!$A$45,MAPPING!$A$45,T4)</f>
        <v>0</v>
      </c>
      <c r="U5" s="86" t="n">
        <f aca="false">IF(U4&gt;MAPPING!$A$45,MAPPING!$A$45,U4)</f>
        <v>0</v>
      </c>
      <c r="V5" s="86" t="n">
        <f aca="false">IF(V4&gt;MAPPING!$A$45,MAPPING!$A$45,V4)</f>
        <v>0</v>
      </c>
      <c r="W5" s="86" t="n">
        <f aca="false">IF(W4&gt;MAPPING!$A$45,MAPPING!$A$45,W4)</f>
        <v>0</v>
      </c>
      <c r="X5" s="86" t="n">
        <f aca="false">IF(X4&gt;MAPPING!$A$45,MAPPING!$A$45,X4)</f>
        <v>0</v>
      </c>
      <c r="Y5" s="86" t="n">
        <f aca="false">IF(Y4&gt;MAPPING!$A$45,MAPPING!$A$45,Y4)</f>
        <v>0</v>
      </c>
      <c r="Z5" s="86" t="n">
        <f aca="false">IF(Z4&gt;MAPPING!$A$45,MAPPING!$A$45,Z4)</f>
        <v>0</v>
      </c>
      <c r="AA5" s="86" t="n">
        <f aca="false">IF(AA4&gt;MAPPING!$A$45,MAPPING!$A$45,AA4)</f>
        <v>0</v>
      </c>
      <c r="AB5" s="86" t="n">
        <f aca="false">IF(AB4&gt;MAPPING!$A$45,MAPPING!$A$45,AB4)</f>
        <v>0</v>
      </c>
      <c r="AC5" s="86" t="n">
        <f aca="false">IF(AC4&gt;MAPPING!$A$45,MAPPING!$A$45,AC4)</f>
        <v>0</v>
      </c>
      <c r="AD5" s="86" t="n">
        <f aca="false">IF(AD4&gt;MAPPING!$A$45,MAPPING!$A$45,AD4)</f>
        <v>0</v>
      </c>
      <c r="AE5" s="86" t="n">
        <f aca="false">IF(AE4&gt;MAPPING!$A$45,MAPPING!$A$45,AE4)</f>
        <v>0</v>
      </c>
      <c r="AF5" s="86" t="n">
        <f aca="false">IF(AF4&gt;MAPPING!$A$45,MAPPING!$A$45,AF4)</f>
        <v>0</v>
      </c>
      <c r="AG5" s="86" t="n">
        <f aca="false">IF(AG4&gt;MAPPING!$A$45,MAPPING!$A$45,AG4)</f>
        <v>0</v>
      </c>
      <c r="AH5" s="86" t="n">
        <f aca="false">IF(AH4&gt;MAPPING!$A$45,MAPPING!$A$45,AH4)</f>
        <v>0</v>
      </c>
      <c r="AI5" s="86" t="n">
        <f aca="false">IF(AI4&gt;MAPPING!$A$45,MAPPING!$A$45,AI4)</f>
        <v>0</v>
      </c>
      <c r="AJ5" s="86" t="n">
        <f aca="false">IF(AJ4&gt;MAPPING!$A$45,MAPPING!$A$45,AJ4)</f>
        <v>0</v>
      </c>
      <c r="AK5" s="86" t="n">
        <f aca="false">IF(AK4&gt;MAPPING!$A$45,MAPPING!$A$45,AK4)</f>
        <v>0</v>
      </c>
      <c r="AL5" s="86" t="n">
        <f aca="false">IF(AL4&gt;MAPPING!$A$45,MAPPING!$A$45,AL4)</f>
        <v>0</v>
      </c>
      <c r="AM5" s="86" t="n">
        <f aca="false">IF(AM4&gt;MAPPING!$A$45,MAPPING!$A$45,AM4)</f>
        <v>0</v>
      </c>
      <c r="AN5" s="86" t="n">
        <f aca="false">IF(AN4&gt;MAPPING!$A$45,MAPPING!$A$45,AN4)</f>
        <v>0</v>
      </c>
      <c r="AO5" s="86" t="n">
        <f aca="false">IF(AO4&gt;MAPPING!$A$45,MAPPING!$A$45,AO4)</f>
        <v>0</v>
      </c>
      <c r="AP5" s="86" t="n">
        <f aca="false">IF(AP4&gt;MAPPING!$A$45,MAPPING!$A$45,AP4)</f>
        <v>0</v>
      </c>
      <c r="AQ5" s="86" t="n">
        <f aca="false">IF(AQ4&gt;MAPPING!$A$45,MAPPING!$A$45,AQ4)</f>
        <v>0</v>
      </c>
      <c r="AR5" s="86" t="n">
        <f aca="false">IF(AR4&gt;MAPPING!$A$45,MAPPING!$A$45,AR4)</f>
        <v>0</v>
      </c>
      <c r="AS5" s="86" t="n">
        <f aca="false">IF(AS4&gt;MAPPING!$A$45,MAPPING!$A$45,AS4)</f>
        <v>0</v>
      </c>
      <c r="AT5" s="86" t="n">
        <f aca="false">IF(AT4&gt;MAPPING!$A$45,MAPPING!$A$45,AT4)</f>
        <v>0</v>
      </c>
      <c r="AU5" s="86" t="n">
        <f aca="false">IF(AU4&gt;MAPPING!$A$45,MAPPING!$A$45,AU4)</f>
        <v>0</v>
      </c>
      <c r="AV5" s="86" t="n">
        <f aca="false">IF(AV4&gt;MAPPING!$A$45,MAPPING!$A$45,AV4)</f>
        <v>0</v>
      </c>
      <c r="AW5" s="86" t="n">
        <f aca="false">IF(AW4&gt;MAPPING!$A$45,MAPPING!$A$45,AW4)</f>
        <v>0</v>
      </c>
      <c r="AX5" s="86" t="n">
        <f aca="false">IF(AX4&gt;MAPPING!$A$45,MAPPING!$A$45,AX4)</f>
        <v>0</v>
      </c>
      <c r="AY5" s="86" t="n">
        <f aca="false">IF(AY4&gt;MAPPING!$A$45,MAPPING!$A$45,AY4)</f>
        <v>0</v>
      </c>
      <c r="AZ5" s="86" t="n">
        <f aca="false">IF(AZ4&gt;MAPPING!$A$45,MAPPING!$A$45,AZ4)</f>
        <v>0</v>
      </c>
      <c r="BA5" s="86" t="n">
        <f aca="false">IF(BA4&gt;MAPPING!$A$45,MAPPING!$A$45,BA4)</f>
        <v>0</v>
      </c>
      <c r="BJ5" s="83"/>
    </row>
    <row r="6" s="93" customFormat="true" ht="15" hidden="false" customHeight="false" outlineLevel="0" collapsed="false">
      <c r="A6" s="87"/>
      <c r="B6" s="87"/>
      <c r="C6" s="87"/>
      <c r="D6" s="87"/>
      <c r="E6" s="88" t="s">
        <v>112</v>
      </c>
      <c r="F6" s="88"/>
      <c r="G6" s="88"/>
      <c r="H6" s="89" t="n">
        <f aca="false">ROUNDUP((HOUR(H5)*60+MINUTE(H5))/30,0)</f>
        <v>0</v>
      </c>
      <c r="I6" s="90" t="n">
        <f aca="false">ROUNDUP((HOUR(I5)*60+MINUTE(I5))/30,0)</f>
        <v>0</v>
      </c>
      <c r="J6" s="90" t="n">
        <f aca="false">ROUNDUP((HOUR(J5)*60+MINUTE(J5))/30,0)</f>
        <v>0</v>
      </c>
      <c r="K6" s="90" t="n">
        <f aca="false">ROUNDUP((HOUR(K5)*60+MINUTE(K5))/30,0)</f>
        <v>0</v>
      </c>
      <c r="L6" s="90" t="n">
        <f aca="false">ROUNDUP((HOUR(L5)*60+MINUTE(L5))/30,0)</f>
        <v>0</v>
      </c>
      <c r="M6" s="90" t="n">
        <f aca="false">ROUNDUP((HOUR(M5)*60+MINUTE(M5))/30,0)</f>
        <v>0</v>
      </c>
      <c r="N6" s="91" t="n">
        <f aca="false">ROUNDUP((HOUR(N5)*60+MINUTE(N5))/30,0)</f>
        <v>0</v>
      </c>
      <c r="O6" s="91" t="n">
        <f aca="false">ROUNDUP((HOUR(O5)*60+MINUTE(O5))/30,0)</f>
        <v>0</v>
      </c>
      <c r="P6" s="91" t="n">
        <f aca="false">ROUNDUP((HOUR(P5)*60+MINUTE(P5))/30,0)</f>
        <v>0</v>
      </c>
      <c r="Q6" s="91" t="n">
        <f aca="false">ROUNDUP((HOUR(Q5)*60+MINUTE(Q5))/30,0)</f>
        <v>0</v>
      </c>
      <c r="R6" s="91" t="n">
        <f aca="false">ROUNDUP((HOUR(R5)*60+MINUTE(R5))/30,0)</f>
        <v>0</v>
      </c>
      <c r="S6" s="91" t="n">
        <f aca="false">ROUNDUP((HOUR(S5)*60+MINUTE(S5))/30,0)</f>
        <v>0</v>
      </c>
      <c r="T6" s="91" t="n">
        <f aca="false">ROUNDUP((HOUR(T5)*60+MINUTE(T5))/30,0)</f>
        <v>0</v>
      </c>
      <c r="U6" s="91" t="n">
        <f aca="false">ROUNDUP((HOUR(U5)*60+MINUTE(U5))/30,0)</f>
        <v>0</v>
      </c>
      <c r="V6" s="91" t="n">
        <f aca="false">ROUNDUP((HOUR(V5)*60+MINUTE(V5))/30,0)</f>
        <v>0</v>
      </c>
      <c r="W6" s="91" t="n">
        <f aca="false">ROUNDUP((HOUR(W5)*60+MINUTE(W5))/30,0)</f>
        <v>0</v>
      </c>
      <c r="X6" s="91" t="n">
        <f aca="false">ROUNDUP((HOUR(X5)*60+MINUTE(X5))/30,0)</f>
        <v>0</v>
      </c>
      <c r="Y6" s="91" t="n">
        <f aca="false">ROUNDUP((HOUR(Y5)*60+MINUTE(Y5))/30,0)</f>
        <v>0</v>
      </c>
      <c r="Z6" s="91" t="n">
        <f aca="false">ROUNDUP((HOUR(Z5)*60+MINUTE(Z5))/30,0)</f>
        <v>0</v>
      </c>
      <c r="AA6" s="91" t="n">
        <f aca="false">ROUNDUP((HOUR(AA5)*60+MINUTE(AA5))/30,0)</f>
        <v>0</v>
      </c>
      <c r="AB6" s="91" t="n">
        <f aca="false">ROUNDUP((HOUR(AB5)*60+MINUTE(AB5))/30,0)</f>
        <v>0</v>
      </c>
      <c r="AC6" s="91" t="n">
        <f aca="false">ROUNDUP((HOUR(AC5)*60+MINUTE(AC5))/30,0)</f>
        <v>0</v>
      </c>
      <c r="AD6" s="91" t="n">
        <f aca="false">ROUNDUP((HOUR(AD5)*60+MINUTE(AD5))/30,0)</f>
        <v>0</v>
      </c>
      <c r="AE6" s="91" t="n">
        <f aca="false">ROUNDUP((HOUR(AE5)*60+MINUTE(AE5))/30,0)</f>
        <v>0</v>
      </c>
      <c r="AF6" s="91" t="n">
        <f aca="false">ROUNDUP((HOUR(AF5)*60+MINUTE(AF5))/30,0)</f>
        <v>0</v>
      </c>
      <c r="AG6" s="91" t="n">
        <f aca="false">ROUNDUP((HOUR(AG5)*60+MINUTE(AG5))/30,0)</f>
        <v>0</v>
      </c>
      <c r="AH6" s="91" t="n">
        <f aca="false">ROUNDUP((HOUR(AH5)*60+MINUTE(AH5))/30,0)</f>
        <v>0</v>
      </c>
      <c r="AI6" s="91" t="n">
        <f aca="false">ROUNDUP((HOUR(AI5)*60+MINUTE(AI5))/30,0)</f>
        <v>0</v>
      </c>
      <c r="AJ6" s="91" t="n">
        <f aca="false">ROUNDUP((HOUR(AJ5)*60+MINUTE(AJ5))/30,0)</f>
        <v>0</v>
      </c>
      <c r="AK6" s="91" t="n">
        <f aca="false">ROUNDUP((HOUR(AK5)*60+MINUTE(AK5))/30,0)</f>
        <v>0</v>
      </c>
      <c r="AL6" s="91" t="n">
        <f aca="false">ROUNDUP((HOUR(AL5)*60+MINUTE(AL5))/30,0)</f>
        <v>0</v>
      </c>
      <c r="AM6" s="91" t="n">
        <f aca="false">ROUNDUP((HOUR(AM5)*60+MINUTE(AM5))/30,0)</f>
        <v>0</v>
      </c>
      <c r="AN6" s="91" t="n">
        <f aca="false">ROUNDUP((HOUR(AN5)*60+MINUTE(AN5))/30,0)</f>
        <v>0</v>
      </c>
      <c r="AO6" s="91" t="n">
        <f aca="false">ROUNDUP((HOUR(AO5)*60+MINUTE(AO5))/30,0)</f>
        <v>0</v>
      </c>
      <c r="AP6" s="91" t="n">
        <f aca="false">ROUNDUP((HOUR(AP5)*60+MINUTE(AP5))/30,0)</f>
        <v>0</v>
      </c>
      <c r="AQ6" s="91" t="n">
        <f aca="false">ROUNDUP((HOUR(AQ5)*60+MINUTE(AQ5))/30,0)</f>
        <v>0</v>
      </c>
      <c r="AR6" s="91" t="n">
        <f aca="false">ROUNDUP((HOUR(AR5)*60+MINUTE(AR5))/30,0)</f>
        <v>0</v>
      </c>
      <c r="AS6" s="91" t="n">
        <f aca="false">ROUNDUP((HOUR(AS5)*60+MINUTE(AS5))/30,0)</f>
        <v>0</v>
      </c>
      <c r="AT6" s="91" t="n">
        <f aca="false">ROUNDUP((HOUR(AT5)*60+MINUTE(AT5))/30,0)</f>
        <v>0</v>
      </c>
      <c r="AU6" s="91" t="n">
        <f aca="false">ROUNDUP((HOUR(AU5)*60+MINUTE(AU5))/30,0)</f>
        <v>0</v>
      </c>
      <c r="AV6" s="91" t="n">
        <f aca="false">ROUNDUP((HOUR(AV5)*60+MINUTE(AV5))/30,0)</f>
        <v>0</v>
      </c>
      <c r="AW6" s="91" t="n">
        <f aca="false">ROUNDUP((HOUR(AW5)*60+MINUTE(AW5))/30,0)</f>
        <v>0</v>
      </c>
      <c r="AX6" s="91" t="n">
        <f aca="false">ROUNDUP((HOUR(AX5)*60+MINUTE(AX5))/30,0)</f>
        <v>0</v>
      </c>
      <c r="AY6" s="91" t="n">
        <f aca="false">ROUNDUP((HOUR(AY5)*60+MINUTE(AY5))/30,0)</f>
        <v>0</v>
      </c>
      <c r="AZ6" s="91" t="n">
        <f aca="false">ROUNDUP((HOUR(AZ5)*60+MINUTE(AZ5))/30,0)</f>
        <v>0</v>
      </c>
      <c r="BA6" s="92" t="n">
        <f aca="false">ROUNDUP((HOUR(BA5)*60+MINUTE(BA5))/30,0)</f>
        <v>0</v>
      </c>
      <c r="BJ6" s="94"/>
    </row>
    <row r="7" s="25" customFormat="true" ht="42" hidden="false" customHeight="true" outlineLevel="0" collapsed="false">
      <c r="A7" s="95" t="s">
        <v>125</v>
      </c>
      <c r="B7" s="95"/>
      <c r="C7" s="95"/>
      <c r="D7" s="95"/>
      <c r="E7" s="95"/>
      <c r="F7" s="95"/>
      <c r="G7" s="96"/>
      <c r="H7" s="97" t="str">
        <f aca="false">'PANORAMA JURY'!D5</f>
        <v/>
      </c>
      <c r="I7" s="98" t="str">
        <f aca="false">'PANORAMA JURY'!$D$6</f>
        <v/>
      </c>
      <c r="J7" s="98" t="str">
        <f aca="false">'PANORAMA JURY'!$D$7</f>
        <v/>
      </c>
      <c r="K7" s="98" t="str">
        <f aca="false">'PANORAMA JURY'!$D$8</f>
        <v/>
      </c>
      <c r="L7" s="98" t="str">
        <f aca="false">'PANORAMA JURY'!$D$9</f>
        <v/>
      </c>
      <c r="M7" s="98" t="str">
        <f aca="false">'PANORAMA JURY'!$D$10</f>
        <v/>
      </c>
      <c r="N7" s="99" t="str">
        <f aca="false">'PANORAMA JURY'!$D$11</f>
        <v/>
      </c>
      <c r="O7" s="99" t="str">
        <f aca="false">'PANORAMA JURY'!$D$12</f>
        <v/>
      </c>
      <c r="P7" s="99" t="str">
        <f aca="false">'PANORAMA JURY'!$D$13</f>
        <v/>
      </c>
      <c r="Q7" s="99" t="str">
        <f aca="false">'PANORAMA JURY'!$D$14</f>
        <v/>
      </c>
      <c r="R7" s="99" t="str">
        <f aca="false">'PANORAMA JURY'!$D$15</f>
        <v/>
      </c>
      <c r="S7" s="99" t="str">
        <f aca="false">'PANORAMA JURY'!$D$16</f>
        <v/>
      </c>
      <c r="T7" s="99" t="str">
        <f aca="false">'PANORAMA JURY'!$D$17</f>
        <v/>
      </c>
      <c r="U7" s="99" t="str">
        <f aca="false">'PANORAMA JURY'!$D$18</f>
        <v/>
      </c>
      <c r="V7" s="99" t="str">
        <f aca="false">'PANORAMA JURY'!$D$19</f>
        <v/>
      </c>
      <c r="W7" s="99" t="str">
        <f aca="false">'PANORAMA JURY'!$D$20</f>
        <v/>
      </c>
      <c r="X7" s="99" t="str">
        <f aca="false">'PANORAMA JURY'!$D$21</f>
        <v/>
      </c>
      <c r="Y7" s="99" t="str">
        <f aca="false">'PANORAMA JURY'!$D$22</f>
        <v/>
      </c>
      <c r="Z7" s="99" t="str">
        <f aca="false">'PANORAMA JURY'!$D$23</f>
        <v/>
      </c>
      <c r="AA7" s="99" t="str">
        <f aca="false">'PANORAMA JURY'!$D$24</f>
        <v/>
      </c>
      <c r="AB7" s="99" t="str">
        <f aca="false">'PANORAMA JURY'!$D$25</f>
        <v/>
      </c>
      <c r="AC7" s="99" t="str">
        <f aca="false">'PANORAMA JURY'!$D$26</f>
        <v/>
      </c>
      <c r="AD7" s="99" t="str">
        <f aca="false">'PANORAMA JURY'!$D$27</f>
        <v/>
      </c>
      <c r="AE7" s="99" t="str">
        <f aca="false">'PANORAMA JURY'!$D$28</f>
        <v/>
      </c>
      <c r="AF7" s="99" t="str">
        <f aca="false">'PANORAMA JURY'!$D$29</f>
        <v/>
      </c>
      <c r="AG7" s="99" t="str">
        <f aca="false">'PANORAMA JURY'!$D$30</f>
        <v/>
      </c>
      <c r="AH7" s="99" t="str">
        <f aca="false">'PANORAMA JURY'!$D$31</f>
        <v/>
      </c>
      <c r="AI7" s="99" t="str">
        <f aca="false">'PANORAMA JURY'!$D$32</f>
        <v/>
      </c>
      <c r="AJ7" s="99" t="str">
        <f aca="false">'PANORAMA JURY'!$D$33</f>
        <v/>
      </c>
      <c r="AK7" s="99" t="str">
        <f aca="false">'PANORAMA JURY'!$D$34</f>
        <v/>
      </c>
      <c r="AL7" s="99" t="str">
        <f aca="false">'PANORAMA JURY'!$D$35</f>
        <v/>
      </c>
      <c r="AM7" s="99" t="str">
        <f aca="false">'PANORAMA JURY'!$D$36</f>
        <v/>
      </c>
      <c r="AN7" s="99" t="str">
        <f aca="false">'PANORAMA JURY'!$D$37</f>
        <v/>
      </c>
      <c r="AO7" s="99" t="str">
        <f aca="false">'PANORAMA JURY'!$D$38</f>
        <v/>
      </c>
      <c r="AP7" s="99" t="str">
        <f aca="false">'PANORAMA JURY'!$D$39</f>
        <v/>
      </c>
      <c r="AQ7" s="99" t="str">
        <f aca="false">'PANORAMA JURY'!$D$40</f>
        <v/>
      </c>
      <c r="AR7" s="99" t="str">
        <f aca="false">'PANORAMA JURY'!$D$41</f>
        <v/>
      </c>
      <c r="AS7" s="99" t="str">
        <f aca="false">'PANORAMA JURY'!$D$42</f>
        <v/>
      </c>
      <c r="AT7" s="99" t="str">
        <f aca="false">'PANORAMA JURY'!$D$43</f>
        <v/>
      </c>
      <c r="AU7" s="99" t="str">
        <f aca="false">'PANORAMA JURY'!$D$44</f>
        <v/>
      </c>
      <c r="AV7" s="99" t="str">
        <f aca="false">'PANORAMA JURY'!$D$45</f>
        <v/>
      </c>
      <c r="AW7" s="99" t="str">
        <f aca="false">'PANORAMA JURY'!$D$46</f>
        <v/>
      </c>
      <c r="AX7" s="99" t="str">
        <f aca="false">'PANORAMA JURY'!$D$47</f>
        <v/>
      </c>
      <c r="AY7" s="99" t="str">
        <f aca="false">'PANORAMA JURY'!$D$48</f>
        <v/>
      </c>
      <c r="AZ7" s="99" t="str">
        <f aca="false">'PANORAMA JURY'!$D$49</f>
        <v/>
      </c>
      <c r="BA7" s="100" t="str">
        <f aca="false">'PANORAMA JURY'!$D$50</f>
        <v/>
      </c>
      <c r="BJ7" s="26"/>
    </row>
    <row r="8" s="108" customFormat="true" ht="109.5" hidden="false" customHeight="true" outlineLevel="0" collapsed="false">
      <c r="A8" s="101" t="s">
        <v>114</v>
      </c>
      <c r="B8" s="102" t="s">
        <v>115</v>
      </c>
      <c r="C8" s="103" t="s">
        <v>116</v>
      </c>
      <c r="D8" s="102" t="s">
        <v>117</v>
      </c>
      <c r="E8" s="104" t="s">
        <v>118</v>
      </c>
      <c r="F8" s="105" t="s">
        <v>119</v>
      </c>
      <c r="G8" s="105"/>
      <c r="H8" s="106" t="n">
        <f aca="false">'PANORAMA JURY'!$B$5</f>
        <v>0</v>
      </c>
      <c r="I8" s="103" t="n">
        <f aca="false">'PANORAMA JURY'!$B$6</f>
        <v>0</v>
      </c>
      <c r="J8" s="103" t="n">
        <f aca="false">'PANORAMA JURY'!$B$7</f>
        <v>0</v>
      </c>
      <c r="K8" s="103" t="n">
        <f aca="false">'PANORAMA JURY'!$B$8</f>
        <v>0</v>
      </c>
      <c r="L8" s="103" t="n">
        <f aca="false">'PANORAMA JURY'!$B$9</f>
        <v>0</v>
      </c>
      <c r="M8" s="103" t="n">
        <f aca="false">'PANORAMA JURY'!$B$10</f>
        <v>0</v>
      </c>
      <c r="N8" s="103" t="n">
        <f aca="false">'PANORAMA JURY'!$B$11</f>
        <v>0</v>
      </c>
      <c r="O8" s="103" t="n">
        <f aca="false">'PANORAMA JURY'!$B$12</f>
        <v>0</v>
      </c>
      <c r="P8" s="103" t="n">
        <f aca="false">'PANORAMA JURY'!$B$13</f>
        <v>0</v>
      </c>
      <c r="Q8" s="103" t="n">
        <f aca="false">'PANORAMA JURY'!$B$14</f>
        <v>0</v>
      </c>
      <c r="R8" s="103" t="n">
        <f aca="false">'PANORAMA JURY'!$B$15</f>
        <v>0</v>
      </c>
      <c r="S8" s="103" t="n">
        <f aca="false">'PANORAMA JURY'!$B$16</f>
        <v>0</v>
      </c>
      <c r="T8" s="103" t="n">
        <f aca="false">'PANORAMA JURY'!$B$17</f>
        <v>0</v>
      </c>
      <c r="U8" s="103" t="n">
        <f aca="false">'PANORAMA JURY'!$B$18</f>
        <v>0</v>
      </c>
      <c r="V8" s="103" t="n">
        <f aca="false">'PANORAMA JURY'!$B$19</f>
        <v>0</v>
      </c>
      <c r="W8" s="103" t="n">
        <f aca="false">'PANORAMA JURY'!$B$20</f>
        <v>0</v>
      </c>
      <c r="X8" s="103" t="n">
        <f aca="false">'PANORAMA JURY'!$B$21</f>
        <v>0</v>
      </c>
      <c r="Y8" s="103" t="n">
        <f aca="false">'PANORAMA JURY'!$B$22</f>
        <v>0</v>
      </c>
      <c r="Z8" s="103" t="n">
        <f aca="false">'PANORAMA JURY'!$B$23</f>
        <v>0</v>
      </c>
      <c r="AA8" s="103" t="n">
        <f aca="false">'PANORAMA JURY'!$B$24</f>
        <v>0</v>
      </c>
      <c r="AB8" s="103" t="n">
        <f aca="false">'PANORAMA JURY'!$B$25</f>
        <v>0</v>
      </c>
      <c r="AC8" s="103" t="n">
        <f aca="false">'PANORAMA JURY'!$B$26</f>
        <v>0</v>
      </c>
      <c r="AD8" s="103" t="n">
        <f aca="false">'PANORAMA JURY'!$B$27</f>
        <v>0</v>
      </c>
      <c r="AE8" s="103" t="n">
        <f aca="false">'PANORAMA JURY'!$B$28</f>
        <v>0</v>
      </c>
      <c r="AF8" s="103" t="n">
        <f aca="false">'PANORAMA JURY'!$B$29</f>
        <v>0</v>
      </c>
      <c r="AG8" s="103" t="n">
        <f aca="false">'PANORAMA JURY'!$B$30</f>
        <v>0</v>
      </c>
      <c r="AH8" s="103" t="n">
        <f aca="false">'PANORAMA JURY'!$B$31</f>
        <v>0</v>
      </c>
      <c r="AI8" s="103" t="n">
        <f aca="false">'PANORAMA JURY'!$B$32</f>
        <v>0</v>
      </c>
      <c r="AJ8" s="103" t="n">
        <f aca="false">'PANORAMA JURY'!$B$33</f>
        <v>0</v>
      </c>
      <c r="AK8" s="103" t="n">
        <f aca="false">'PANORAMA JURY'!$B$34</f>
        <v>0</v>
      </c>
      <c r="AL8" s="103" t="n">
        <f aca="false">'PANORAMA JURY'!$B$35</f>
        <v>0</v>
      </c>
      <c r="AM8" s="103" t="n">
        <f aca="false">'PANORAMA JURY'!$B$36</f>
        <v>0</v>
      </c>
      <c r="AN8" s="103" t="n">
        <f aca="false">'PANORAMA JURY'!$B$37</f>
        <v>0</v>
      </c>
      <c r="AO8" s="103" t="n">
        <f aca="false">'PANORAMA JURY'!$B$38</f>
        <v>0</v>
      </c>
      <c r="AP8" s="103" t="n">
        <f aca="false">'PANORAMA JURY'!$B$39</f>
        <v>0</v>
      </c>
      <c r="AQ8" s="103" t="n">
        <f aca="false">'PANORAMA JURY'!$B$40</f>
        <v>0</v>
      </c>
      <c r="AR8" s="103" t="n">
        <f aca="false">'PANORAMA JURY'!$B$41</f>
        <v>0</v>
      </c>
      <c r="AS8" s="103" t="n">
        <f aca="false">'PANORAMA JURY'!$B$42</f>
        <v>0</v>
      </c>
      <c r="AT8" s="103" t="n">
        <f aca="false">'PANORAMA JURY'!$B$43</f>
        <v>0</v>
      </c>
      <c r="AU8" s="103" t="n">
        <f aca="false">'PANORAMA JURY'!$B$44</f>
        <v>0</v>
      </c>
      <c r="AV8" s="103" t="n">
        <f aca="false">'PANORAMA JURY'!$B$45</f>
        <v>0</v>
      </c>
      <c r="AW8" s="103" t="n">
        <f aca="false">'PANORAMA JURY'!$B$46</f>
        <v>0</v>
      </c>
      <c r="AX8" s="103" t="n">
        <f aca="false">'PANORAMA JURY'!$B$47</f>
        <v>0</v>
      </c>
      <c r="AY8" s="103" t="n">
        <f aca="false">'PANORAMA JURY'!$B$48</f>
        <v>0</v>
      </c>
      <c r="AZ8" s="103" t="n">
        <f aca="false">'PANORAMA JURY'!$B$49</f>
        <v>0</v>
      </c>
      <c r="BA8" s="107" t="n">
        <f aca="false">'PANORAMA JURY'!$B$50</f>
        <v>0</v>
      </c>
      <c r="BJ8" s="109"/>
    </row>
    <row r="9" s="121" customFormat="true" ht="16.5" hidden="false" customHeight="true" outlineLevel="0" collapsed="false">
      <c r="A9" s="110"/>
      <c r="B9" s="111"/>
      <c r="C9" s="112" t="n">
        <f aca="false">B9-A9</f>
        <v>0</v>
      </c>
      <c r="D9" s="113"/>
      <c r="E9" s="114"/>
      <c r="F9" s="115"/>
      <c r="G9" s="116"/>
      <c r="H9" s="117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20"/>
    </row>
    <row r="10" customFormat="false" ht="16.5" hidden="false" customHeight="true" outlineLevel="0" collapsed="false">
      <c r="A10" s="122"/>
      <c r="B10" s="123"/>
      <c r="C10" s="124" t="n">
        <f aca="false">B10-A10</f>
        <v>0</v>
      </c>
      <c r="D10" s="125"/>
      <c r="E10" s="126"/>
      <c r="F10" s="127"/>
      <c r="G10" s="128"/>
      <c r="H10" s="117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29"/>
    </row>
    <row r="11" customFormat="false" ht="16.5" hidden="false" customHeight="true" outlineLevel="0" collapsed="false">
      <c r="A11" s="122"/>
      <c r="B11" s="123"/>
      <c r="C11" s="124" t="n">
        <f aca="false">B11-A11</f>
        <v>0</v>
      </c>
      <c r="D11" s="125"/>
      <c r="E11" s="126"/>
      <c r="F11" s="127"/>
      <c r="G11" s="128"/>
      <c r="H11" s="117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29"/>
    </row>
    <row r="12" customFormat="false" ht="16.5" hidden="false" customHeight="true" outlineLevel="0" collapsed="false">
      <c r="A12" s="122"/>
      <c r="B12" s="123"/>
      <c r="C12" s="124" t="n">
        <f aca="false">B12-A12</f>
        <v>0</v>
      </c>
      <c r="D12" s="125"/>
      <c r="E12" s="126"/>
      <c r="F12" s="127"/>
      <c r="G12" s="128"/>
      <c r="H12" s="117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29"/>
    </row>
    <row r="13" customFormat="false" ht="16.5" hidden="false" customHeight="true" outlineLevel="0" collapsed="false">
      <c r="A13" s="122"/>
      <c r="B13" s="123"/>
      <c r="C13" s="124" t="n">
        <f aca="false">B13-A13</f>
        <v>0</v>
      </c>
      <c r="D13" s="125"/>
      <c r="E13" s="126"/>
      <c r="F13" s="127"/>
      <c r="G13" s="128"/>
      <c r="H13" s="117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29"/>
    </row>
    <row r="14" customFormat="false" ht="16.5" hidden="false" customHeight="true" outlineLevel="0" collapsed="false">
      <c r="A14" s="122"/>
      <c r="B14" s="123"/>
      <c r="C14" s="124" t="n">
        <f aca="false">B14-A14</f>
        <v>0</v>
      </c>
      <c r="D14" s="125"/>
      <c r="E14" s="126"/>
      <c r="F14" s="127"/>
      <c r="G14" s="128"/>
      <c r="H14" s="117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29"/>
    </row>
    <row r="15" customFormat="false" ht="16.5" hidden="false" customHeight="true" outlineLevel="0" collapsed="false">
      <c r="A15" s="122"/>
      <c r="B15" s="123"/>
      <c r="C15" s="124" t="n">
        <f aca="false">B15-A15</f>
        <v>0</v>
      </c>
      <c r="D15" s="125"/>
      <c r="E15" s="126"/>
      <c r="F15" s="127"/>
      <c r="G15" s="128"/>
      <c r="H15" s="117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29"/>
    </row>
    <row r="16" customFormat="false" ht="16.5" hidden="false" customHeight="true" outlineLevel="0" collapsed="false">
      <c r="A16" s="122"/>
      <c r="B16" s="123"/>
      <c r="C16" s="124" t="n">
        <f aca="false">B16-A16</f>
        <v>0</v>
      </c>
      <c r="D16" s="125"/>
      <c r="E16" s="126"/>
      <c r="F16" s="127"/>
      <c r="G16" s="128"/>
      <c r="H16" s="117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29"/>
    </row>
    <row r="17" customFormat="false" ht="16.5" hidden="false" customHeight="true" outlineLevel="0" collapsed="false">
      <c r="A17" s="122"/>
      <c r="B17" s="123"/>
      <c r="C17" s="124" t="n">
        <f aca="false">B17-A17</f>
        <v>0</v>
      </c>
      <c r="D17" s="125"/>
      <c r="E17" s="126"/>
      <c r="F17" s="127"/>
      <c r="G17" s="128"/>
      <c r="H17" s="117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29"/>
    </row>
    <row r="18" customFormat="false" ht="16.5" hidden="false" customHeight="true" outlineLevel="0" collapsed="false">
      <c r="A18" s="122"/>
      <c r="B18" s="123"/>
      <c r="C18" s="124" t="n">
        <f aca="false">B18-A18</f>
        <v>0</v>
      </c>
      <c r="D18" s="125"/>
      <c r="E18" s="126"/>
      <c r="F18" s="127"/>
      <c r="G18" s="128"/>
      <c r="H18" s="117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29"/>
    </row>
    <row r="19" customFormat="false" ht="16.5" hidden="false" customHeight="true" outlineLevel="0" collapsed="false">
      <c r="A19" s="122"/>
      <c r="B19" s="123"/>
      <c r="C19" s="124" t="n">
        <f aca="false">B19-A19</f>
        <v>0</v>
      </c>
      <c r="D19" s="125"/>
      <c r="E19" s="126"/>
      <c r="F19" s="127"/>
      <c r="G19" s="128"/>
      <c r="H19" s="117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29"/>
    </row>
    <row r="20" customFormat="false" ht="16.5" hidden="false" customHeight="true" outlineLevel="0" collapsed="false">
      <c r="A20" s="122"/>
      <c r="B20" s="123"/>
      <c r="C20" s="124" t="n">
        <f aca="false">B20-A20</f>
        <v>0</v>
      </c>
      <c r="D20" s="125"/>
      <c r="E20" s="126"/>
      <c r="F20" s="127"/>
      <c r="G20" s="128"/>
      <c r="H20" s="117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29"/>
    </row>
    <row r="21" customFormat="false" ht="16.5" hidden="false" customHeight="true" outlineLevel="0" collapsed="false">
      <c r="A21" s="122"/>
      <c r="B21" s="123"/>
      <c r="C21" s="124" t="n">
        <f aca="false">B21-A21</f>
        <v>0</v>
      </c>
      <c r="D21" s="125"/>
      <c r="E21" s="126"/>
      <c r="F21" s="127"/>
      <c r="G21" s="128"/>
      <c r="H21" s="117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29"/>
    </row>
    <row r="22" customFormat="false" ht="16.5" hidden="false" customHeight="true" outlineLevel="0" collapsed="false">
      <c r="A22" s="122"/>
      <c r="B22" s="123"/>
      <c r="C22" s="124" t="n">
        <f aca="false">B22-A22</f>
        <v>0</v>
      </c>
      <c r="D22" s="125"/>
      <c r="E22" s="126"/>
      <c r="F22" s="127"/>
      <c r="G22" s="128"/>
      <c r="H22" s="117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29"/>
    </row>
    <row r="23" customFormat="false" ht="16.5" hidden="false" customHeight="true" outlineLevel="0" collapsed="false">
      <c r="A23" s="122"/>
      <c r="B23" s="123"/>
      <c r="C23" s="124" t="n">
        <f aca="false">B23-A23</f>
        <v>0</v>
      </c>
      <c r="D23" s="125"/>
      <c r="E23" s="126"/>
      <c r="F23" s="127"/>
      <c r="G23" s="128"/>
      <c r="H23" s="117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29"/>
    </row>
    <row r="24" customFormat="false" ht="16.5" hidden="false" customHeight="true" outlineLevel="0" collapsed="false">
      <c r="A24" s="122"/>
      <c r="B24" s="123"/>
      <c r="C24" s="124" t="n">
        <f aca="false">B24-A24</f>
        <v>0</v>
      </c>
      <c r="D24" s="125"/>
      <c r="E24" s="126"/>
      <c r="F24" s="127"/>
      <c r="G24" s="128"/>
      <c r="H24" s="117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29"/>
    </row>
    <row r="25" customFormat="false" ht="16.5" hidden="false" customHeight="true" outlineLevel="0" collapsed="false">
      <c r="A25" s="122"/>
      <c r="B25" s="123"/>
      <c r="C25" s="124" t="n">
        <f aca="false">B25-A25</f>
        <v>0</v>
      </c>
      <c r="D25" s="125"/>
      <c r="E25" s="130"/>
      <c r="F25" s="127"/>
      <c r="G25" s="128"/>
      <c r="H25" s="117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29"/>
    </row>
    <row r="26" customFormat="false" ht="16.5" hidden="false" customHeight="true" outlineLevel="0" collapsed="false">
      <c r="A26" s="122"/>
      <c r="B26" s="123"/>
      <c r="C26" s="124" t="n">
        <f aca="false">B26-A26</f>
        <v>0</v>
      </c>
      <c r="D26" s="125"/>
      <c r="E26" s="126"/>
      <c r="F26" s="127"/>
      <c r="G26" s="128"/>
      <c r="H26" s="117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29"/>
    </row>
    <row r="27" customFormat="false" ht="16.5" hidden="false" customHeight="true" outlineLevel="0" collapsed="false">
      <c r="A27" s="122"/>
      <c r="B27" s="123"/>
      <c r="C27" s="124" t="n">
        <f aca="false">B27-A27</f>
        <v>0</v>
      </c>
      <c r="D27" s="125"/>
      <c r="E27" s="126"/>
      <c r="F27" s="127"/>
      <c r="G27" s="128"/>
      <c r="H27" s="117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29"/>
    </row>
    <row r="28" customFormat="false" ht="16.5" hidden="false" customHeight="true" outlineLevel="0" collapsed="false">
      <c r="A28" s="122"/>
      <c r="B28" s="123"/>
      <c r="C28" s="124" t="n">
        <f aca="false">B28-A28</f>
        <v>0</v>
      </c>
      <c r="D28" s="125"/>
      <c r="E28" s="126"/>
      <c r="F28" s="127"/>
      <c r="G28" s="128"/>
      <c r="H28" s="117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29"/>
      <c r="BJ28" s="131"/>
    </row>
    <row r="29" customFormat="false" ht="16.5" hidden="false" customHeight="true" outlineLevel="0" collapsed="false">
      <c r="A29" s="122"/>
      <c r="B29" s="123"/>
      <c r="C29" s="124" t="n">
        <f aca="false">B29-A29</f>
        <v>0</v>
      </c>
      <c r="D29" s="125"/>
      <c r="E29" s="126"/>
      <c r="F29" s="127"/>
      <c r="G29" s="128"/>
      <c r="H29" s="117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29"/>
      <c r="BJ29" s="131"/>
    </row>
    <row r="30" customFormat="false" ht="16.5" hidden="false" customHeight="true" outlineLevel="0" collapsed="false">
      <c r="A30" s="122"/>
      <c r="B30" s="123"/>
      <c r="C30" s="124" t="n">
        <f aca="false">B30-A30</f>
        <v>0</v>
      </c>
      <c r="D30" s="125"/>
      <c r="E30" s="126"/>
      <c r="F30" s="127"/>
      <c r="G30" s="128"/>
      <c r="H30" s="117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29"/>
      <c r="BJ30" s="131"/>
    </row>
    <row r="31" customFormat="false" ht="16.5" hidden="false" customHeight="true" outlineLevel="0" collapsed="false">
      <c r="A31" s="122"/>
      <c r="B31" s="123"/>
      <c r="C31" s="124" t="n">
        <f aca="false">B31-A31</f>
        <v>0</v>
      </c>
      <c r="D31" s="125"/>
      <c r="E31" s="126"/>
      <c r="F31" s="127"/>
      <c r="G31" s="128"/>
      <c r="H31" s="117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29"/>
      <c r="BJ31" s="131"/>
    </row>
    <row r="32" customFormat="false" ht="16.5" hidden="false" customHeight="true" outlineLevel="0" collapsed="false">
      <c r="A32" s="122"/>
      <c r="B32" s="123"/>
      <c r="C32" s="124" t="n">
        <f aca="false">B32-A32</f>
        <v>0</v>
      </c>
      <c r="D32" s="125"/>
      <c r="E32" s="126"/>
      <c r="F32" s="127"/>
      <c r="G32" s="128"/>
      <c r="H32" s="117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29"/>
      <c r="BJ32" s="131"/>
    </row>
    <row r="33" customFormat="false" ht="16.5" hidden="false" customHeight="true" outlineLevel="0" collapsed="false">
      <c r="A33" s="122"/>
      <c r="B33" s="123"/>
      <c r="C33" s="124" t="n">
        <f aca="false">B33-A33</f>
        <v>0</v>
      </c>
      <c r="D33" s="125"/>
      <c r="E33" s="126"/>
      <c r="F33" s="127"/>
      <c r="G33" s="128"/>
      <c r="H33" s="117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29"/>
      <c r="BJ33" s="131"/>
    </row>
    <row r="34" customFormat="false" ht="16.5" hidden="false" customHeight="true" outlineLevel="0" collapsed="false">
      <c r="A34" s="122"/>
      <c r="B34" s="123"/>
      <c r="C34" s="124" t="n">
        <f aca="false">B34-A34</f>
        <v>0</v>
      </c>
      <c r="D34" s="125"/>
      <c r="E34" s="126"/>
      <c r="F34" s="127"/>
      <c r="G34" s="128"/>
      <c r="H34" s="117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29"/>
      <c r="BJ34" s="131"/>
    </row>
    <row r="35" customFormat="false" ht="16.5" hidden="false" customHeight="true" outlineLevel="0" collapsed="false">
      <c r="A35" s="122"/>
      <c r="B35" s="123"/>
      <c r="C35" s="124" t="n">
        <f aca="false">B35-A35</f>
        <v>0</v>
      </c>
      <c r="D35" s="125"/>
      <c r="E35" s="126"/>
      <c r="F35" s="127"/>
      <c r="G35" s="128"/>
      <c r="H35" s="117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29"/>
    </row>
    <row r="36" customFormat="false" ht="16.5" hidden="false" customHeight="true" outlineLevel="0" collapsed="false">
      <c r="A36" s="122"/>
      <c r="B36" s="123"/>
      <c r="C36" s="124" t="n">
        <f aca="false">B36-A36</f>
        <v>0</v>
      </c>
      <c r="D36" s="125"/>
      <c r="E36" s="126"/>
      <c r="F36" s="127"/>
      <c r="G36" s="128"/>
      <c r="H36" s="117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29"/>
    </row>
    <row r="37" customFormat="false" ht="16.5" hidden="false" customHeight="true" outlineLevel="0" collapsed="false">
      <c r="A37" s="122"/>
      <c r="B37" s="123"/>
      <c r="C37" s="124" t="n">
        <f aca="false">B37-A37</f>
        <v>0</v>
      </c>
      <c r="D37" s="125"/>
      <c r="E37" s="126"/>
      <c r="F37" s="127"/>
      <c r="G37" s="128"/>
      <c r="H37" s="117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29"/>
    </row>
    <row r="38" customFormat="false" ht="16.5" hidden="false" customHeight="true" outlineLevel="0" collapsed="false">
      <c r="A38" s="122"/>
      <c r="B38" s="123"/>
      <c r="C38" s="124" t="n">
        <f aca="false">B38-A38</f>
        <v>0</v>
      </c>
      <c r="D38" s="125"/>
      <c r="E38" s="126"/>
      <c r="F38" s="127"/>
      <c r="G38" s="128"/>
      <c r="H38" s="117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29"/>
    </row>
    <row r="39" customFormat="false" ht="16.5" hidden="false" customHeight="true" outlineLevel="0" collapsed="false">
      <c r="A39" s="122"/>
      <c r="B39" s="123"/>
      <c r="C39" s="124" t="n">
        <f aca="false">B39-A39</f>
        <v>0</v>
      </c>
      <c r="D39" s="125"/>
      <c r="E39" s="126"/>
      <c r="F39" s="127"/>
      <c r="G39" s="128"/>
      <c r="H39" s="117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29"/>
    </row>
    <row r="40" customFormat="false" ht="16.5" hidden="false" customHeight="true" outlineLevel="0" collapsed="false">
      <c r="A40" s="122"/>
      <c r="B40" s="123"/>
      <c r="C40" s="124" t="n">
        <f aca="false">B40-A40</f>
        <v>0</v>
      </c>
      <c r="D40" s="125"/>
      <c r="E40" s="126"/>
      <c r="F40" s="127"/>
      <c r="G40" s="128"/>
      <c r="H40" s="117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29"/>
    </row>
    <row r="41" customFormat="false" ht="16.5" hidden="false" customHeight="true" outlineLevel="0" collapsed="false">
      <c r="A41" s="122"/>
      <c r="B41" s="123"/>
      <c r="C41" s="124" t="n">
        <f aca="false">B41-A41</f>
        <v>0</v>
      </c>
      <c r="D41" s="125"/>
      <c r="E41" s="126"/>
      <c r="F41" s="127"/>
      <c r="G41" s="128"/>
      <c r="H41" s="117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29"/>
    </row>
    <row r="42" customFormat="false" ht="16.5" hidden="false" customHeight="true" outlineLevel="0" collapsed="false">
      <c r="A42" s="122"/>
      <c r="B42" s="123"/>
      <c r="C42" s="124" t="n">
        <f aca="false">B42-A42</f>
        <v>0</v>
      </c>
      <c r="D42" s="125"/>
      <c r="E42" s="126"/>
      <c r="F42" s="127"/>
      <c r="G42" s="128"/>
      <c r="H42" s="117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29"/>
    </row>
    <row r="43" customFormat="false" ht="16.5" hidden="false" customHeight="true" outlineLevel="0" collapsed="false">
      <c r="A43" s="122"/>
      <c r="B43" s="123"/>
      <c r="C43" s="124" t="n">
        <f aca="false">B43-A43</f>
        <v>0</v>
      </c>
      <c r="D43" s="125"/>
      <c r="E43" s="126"/>
      <c r="F43" s="127"/>
      <c r="G43" s="128"/>
      <c r="H43" s="117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29"/>
    </row>
    <row r="44" customFormat="false" ht="16.5" hidden="false" customHeight="true" outlineLevel="0" collapsed="false">
      <c r="A44" s="122"/>
      <c r="B44" s="123"/>
      <c r="C44" s="124" t="n">
        <f aca="false">B44-A44</f>
        <v>0</v>
      </c>
      <c r="D44" s="125"/>
      <c r="E44" s="126"/>
      <c r="F44" s="127"/>
      <c r="G44" s="128"/>
      <c r="H44" s="117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29"/>
    </row>
    <row r="45" customFormat="false" ht="16.5" hidden="false" customHeight="true" outlineLevel="0" collapsed="false">
      <c r="A45" s="122"/>
      <c r="B45" s="123"/>
      <c r="C45" s="124" t="n">
        <f aca="false">B45-A45</f>
        <v>0</v>
      </c>
      <c r="D45" s="125"/>
      <c r="E45" s="126"/>
      <c r="F45" s="127"/>
      <c r="G45" s="128"/>
      <c r="H45" s="117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29"/>
    </row>
    <row r="46" customFormat="false" ht="16.5" hidden="false" customHeight="true" outlineLevel="0" collapsed="false">
      <c r="A46" s="122"/>
      <c r="B46" s="123"/>
      <c r="C46" s="124" t="n">
        <f aca="false">B46-A46</f>
        <v>0</v>
      </c>
      <c r="D46" s="125"/>
      <c r="E46" s="126"/>
      <c r="F46" s="127"/>
      <c r="G46" s="128"/>
      <c r="H46" s="117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29"/>
    </row>
    <row r="47" customFormat="false" ht="16.5" hidden="false" customHeight="true" outlineLevel="0" collapsed="false">
      <c r="A47" s="122"/>
      <c r="B47" s="123"/>
      <c r="C47" s="124" t="n">
        <f aca="false">B47-A47</f>
        <v>0</v>
      </c>
      <c r="D47" s="125"/>
      <c r="E47" s="126"/>
      <c r="F47" s="127"/>
      <c r="G47" s="128"/>
      <c r="H47" s="117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29"/>
    </row>
    <row r="48" customFormat="false" ht="16.5" hidden="false" customHeight="true" outlineLevel="0" collapsed="false">
      <c r="A48" s="132"/>
      <c r="B48" s="133"/>
      <c r="C48" s="134" t="n">
        <f aca="false">B48-A48</f>
        <v>0</v>
      </c>
      <c r="D48" s="135"/>
      <c r="E48" s="136"/>
      <c r="F48" s="137"/>
      <c r="G48" s="138"/>
      <c r="H48" s="139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1"/>
    </row>
    <row r="50" customFormat="false" ht="15" hidden="false" customHeight="false" outlineLevel="0" collapsed="false">
      <c r="BJ50" s="35" t="str">
        <f aca="false">MAPPING!F1</f>
        <v>Liste Segments</v>
      </c>
    </row>
    <row r="51" customFormat="false" ht="15" hidden="false" customHeight="false" outlineLevel="0" collapsed="false">
      <c r="BJ51" s="37" t="n">
        <f aca="false">MAPPING!F2</f>
        <v>0</v>
      </c>
    </row>
    <row r="52" customFormat="false" ht="15" hidden="false" customHeight="false" outlineLevel="0" collapsed="false">
      <c r="BJ52" s="37" t="str">
        <f aca="false">MAPPING!F3</f>
        <v>Short Program</v>
      </c>
    </row>
    <row r="53" customFormat="false" ht="15" hidden="false" customHeight="false" outlineLevel="0" collapsed="false">
      <c r="BJ53" s="37" t="str">
        <f aca="false">MAPPING!F4</f>
        <v>Free Skating</v>
      </c>
    </row>
    <row r="54" customFormat="false" ht="15" hidden="false" customHeight="false" outlineLevel="0" collapsed="false">
      <c r="BJ54" s="37" t="str">
        <f aca="false">MAPPING!F5</f>
        <v>Pattern Dance</v>
      </c>
    </row>
    <row r="55" customFormat="false" ht="15" hidden="false" customHeight="false" outlineLevel="0" collapsed="false">
      <c r="BJ55" s="37" t="str">
        <f aca="false">MAPPING!F6</f>
        <v>Rhythm Dance</v>
      </c>
    </row>
    <row r="56" customFormat="false" ht="15" hidden="false" customHeight="false" outlineLevel="0" collapsed="false">
      <c r="BJ56" s="37" t="str">
        <f aca="false">MAPPING!F7</f>
        <v>Free Dance</v>
      </c>
    </row>
    <row r="57" customFormat="false" ht="15" hidden="false" customHeight="false" outlineLevel="0" collapsed="false">
      <c r="BJ57" s="37" t="str">
        <f aca="false">MAPPING!F8</f>
        <v>Danse d'Interprétation</v>
      </c>
    </row>
    <row r="58" customFormat="false" ht="15" hidden="false" customHeight="false" outlineLevel="0" collapsed="false">
      <c r="BJ58" s="37" t="str">
        <f aca="false">MAPPING!F9</f>
        <v>Exercice Chorégraphique</v>
      </c>
    </row>
    <row r="59" customFormat="false" ht="15" hidden="false" customHeight="false" outlineLevel="0" collapsed="false">
      <c r="BJ59" s="37" t="str">
        <f aca="false">MAPPING!F10</f>
        <v>Ballet Libre</v>
      </c>
    </row>
    <row r="60" customFormat="false" ht="15" hidden="false" customHeight="false" outlineLevel="0" collapsed="false">
      <c r="BJ60" s="37" t="str">
        <f aca="false">MAPPING!F11</f>
        <v>Top-Jump</v>
      </c>
    </row>
    <row r="61" customFormat="false" ht="15" hidden="false" customHeight="false" outlineLevel="0" collapsed="false">
      <c r="BJ61" s="37" t="str">
        <f aca="false">MAPPING!F12</f>
        <v>Top-Spin</v>
      </c>
    </row>
    <row r="62" customFormat="false" ht="15" hidden="false" customHeight="false" outlineLevel="0" collapsed="false">
      <c r="BJ62" s="37" t="str">
        <f aca="false">MAPPING!F13</f>
        <v>Monitoring</v>
      </c>
    </row>
    <row r="63" customFormat="false" ht="15" hidden="false" customHeight="false" outlineLevel="0" collapsed="false">
      <c r="BJ63" s="37" t="str">
        <f aca="false">MAPPING!F14</f>
        <v>*** Surfaçage ***</v>
      </c>
    </row>
    <row r="64" customFormat="false" ht="15" hidden="false" customHeight="false" outlineLevel="0" collapsed="false">
      <c r="BJ64" s="37" t="str">
        <f aca="false">MAPPING!F16</f>
        <v>*** Pause ***</v>
      </c>
    </row>
    <row r="65" customFormat="false" ht="15" hidden="false" customHeight="false" outlineLevel="0" collapsed="false">
      <c r="BJ65" s="37" t="str">
        <f aca="false">MAPPING!F15</f>
        <v>*** Réunion ***</v>
      </c>
    </row>
    <row r="66" customFormat="false" ht="15" hidden="false" customHeight="false" outlineLevel="0" collapsed="false">
      <c r="BJ66" s="37" t="str">
        <f aca="false">MAPPING!F17</f>
        <v>Bobsleigh-Skeleton</v>
      </c>
    </row>
    <row r="67" customFormat="false" ht="15" hidden="false" customHeight="false" outlineLevel="0" collapsed="false">
      <c r="BJ67" s="37" t="str">
        <f aca="false">MAPPING!F18</f>
        <v>Curling</v>
      </c>
    </row>
    <row r="68" customFormat="false" ht="15" hidden="false" customHeight="false" outlineLevel="0" collapsed="false">
      <c r="BJ68" s="37" t="str">
        <f aca="false">MAPPING!F19</f>
        <v>ShortTrack</v>
      </c>
    </row>
    <row r="69" customFormat="false" ht="15" hidden="false" customHeight="false" outlineLevel="0" collapsed="false">
      <c r="BJ69" s="37" t="str">
        <f aca="false">MAPPING!F20</f>
        <v>FreeStyle</v>
      </c>
    </row>
    <row r="70" customFormat="false" ht="15" hidden="false" customHeight="false" outlineLevel="0" collapsed="false">
      <c r="BJ70" s="37" t="str">
        <f aca="false">MAPPING!F21</f>
        <v>IceCross</v>
      </c>
    </row>
    <row r="71" customFormat="false" ht="15" hidden="false" customHeight="false" outlineLevel="0" collapsed="false">
      <c r="BJ71" s="37" t="str">
        <f aca="false">MAPPING!F22</f>
        <v>Autre</v>
      </c>
    </row>
    <row r="72" customFormat="false" ht="15" hidden="false" customHeight="false" outlineLevel="0" collapsed="false">
      <c r="BJ72" s="37" t="n">
        <f aca="false">MAPPING!F23</f>
        <v>0</v>
      </c>
    </row>
    <row r="73" customFormat="false" ht="15" hidden="false" customHeight="false" outlineLevel="0" collapsed="false">
      <c r="BJ73" s="37" t="n">
        <f aca="false">MAPPING!F24</f>
        <v>0</v>
      </c>
    </row>
    <row r="74" customFormat="false" ht="15" hidden="false" customHeight="false" outlineLevel="0" collapsed="false">
      <c r="BJ74" s="37" t="n">
        <f aca="false">MAPPING!F25</f>
        <v>0</v>
      </c>
    </row>
    <row r="75" customFormat="false" ht="15" hidden="false" customHeight="false" outlineLevel="0" collapsed="false">
      <c r="BJ75" s="37" t="n">
        <f aca="false">MAPPING!F26</f>
        <v>0</v>
      </c>
    </row>
    <row r="76" customFormat="false" ht="15" hidden="false" customHeight="false" outlineLevel="0" collapsed="false">
      <c r="BJ76" s="37" t="n">
        <f aca="false">MAPPING!F27</f>
        <v>0</v>
      </c>
    </row>
    <row r="77" customFormat="false" ht="15" hidden="false" customHeight="false" outlineLevel="0" collapsed="false">
      <c r="BJ77" s="37" t="n">
        <f aca="false">MAPPING!F28</f>
        <v>0</v>
      </c>
    </row>
    <row r="78" customFormat="false" ht="15" hidden="false" customHeight="false" outlineLevel="0" collapsed="false">
      <c r="BJ78" s="37" t="n">
        <f aca="false">MAPPING!F29</f>
        <v>0</v>
      </c>
    </row>
  </sheetData>
  <sheetProtection algorithmName="SHA-512" hashValue="R2eVI2K9l9srAUxc0S81hkvs/FJEHt0hE42LKjdj6VyK1TCKCz2ugQ2RenMcWC0V4fFmnl7P8kCW93JxiC8caw==" saltValue="XyJ652wz2S5yhO/2Zd9vcg==" spinCount="100000" sheet="true" selectLockedCells="true" pivotTables="false"/>
  <mergeCells count="16">
    <mergeCell ref="A1:AK1"/>
    <mergeCell ref="AL1:BV1"/>
    <mergeCell ref="BW1:DG1"/>
    <mergeCell ref="DH1:ER1"/>
    <mergeCell ref="ES1:GC1"/>
    <mergeCell ref="GD1:HN1"/>
    <mergeCell ref="HO1:IV1"/>
    <mergeCell ref="A2:AK2"/>
    <mergeCell ref="A3:AK3"/>
    <mergeCell ref="A4:D4"/>
    <mergeCell ref="E4:G4"/>
    <mergeCell ref="A5:D5"/>
    <mergeCell ref="E5:G5"/>
    <mergeCell ref="E6:G6"/>
    <mergeCell ref="A7:F7"/>
    <mergeCell ref="F8:G8"/>
  </mergeCells>
  <conditionalFormatting sqref="H9:BA48">
    <cfRule type="containsText" priority="2" operator="containsText" aboveAverage="0" equalAverage="0" bottom="0" percent="0" rank="0" text=" " dxfId="24">
      <formula>NOT(ISERROR(SEARCH(" ",H9)))</formula>
    </cfRule>
    <cfRule type="cellIs" priority="3" operator="equal" aboveAverage="0" equalAverage="0" bottom="0" percent="0" rank="0" text="" dxfId="25">
      <formula>"N"</formula>
    </cfRule>
  </conditionalFormatting>
  <conditionalFormatting sqref="A9:B48 D9:BA48">
    <cfRule type="expression" priority="4" aboveAverage="0" equalAverage="0" bottom="0" percent="0" rank="0" text="" dxfId="26">
      <formula>LEFT($F9,13)="*** Pause ***"</formula>
    </cfRule>
    <cfRule type="expression" priority="5" aboveAverage="0" equalAverage="0" bottom="0" percent="0" rank="0" text="" dxfId="27">
      <formula>LEFT($F9,3)="***"</formula>
    </cfRule>
  </conditionalFormatting>
  <dataValidations count="1">
    <dataValidation allowBlank="true" errorStyle="stop" operator="between" showDropDown="false" showErrorMessage="true" showInputMessage="true" sqref="F9:F48" type="list">
      <formula1>$BJ$51:$BJ$78</formula1>
      <formula2>0</formula2>
    </dataValidation>
  </dataValidations>
  <printOptions headings="false" gridLines="false" gridLinesSet="true" horizontalCentered="true" verticalCentered="true"/>
  <pageMargins left="0.196527777777778" right="0.196527777777778" top="0.39375" bottom="0.39375" header="0.275694444444444" footer="0.275694444444444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&amp;C&amp;16&amp;K0070c0PANORAMA DES JURYS&amp;R&amp;K000000Version 16 - 01/07/2025
imprimé le &amp;D à &amp;T</oddHeader>
    <oddFooter>&amp;R&amp;8&amp;K0070c0Commission Fédérale des Officiels d'Arbitrage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13" activePane="bottomRight" state="frozen"/>
      <selection pane="topLeft" activeCell="A1" activeCellId="0" sqref="A1"/>
      <selection pane="topRight" activeCell="C1" activeCellId="0" sqref="C1"/>
      <selection pane="bottomLeft" activeCell="A13" activeCellId="0" sqref="A13"/>
      <selection pane="bottomRight" activeCell="C26" activeCellId="0" sqref="C26"/>
    </sheetView>
  </sheetViews>
  <sheetFormatPr defaultColWidth="10.84765625" defaultRowHeight="15" customHeight="true" zeroHeight="false" outlineLevelRow="0" outlineLevelCol="0"/>
  <cols>
    <col collapsed="false" customWidth="true" hidden="false" outlineLevel="0" max="1" min="1" style="21" width="21.71"/>
    <col collapsed="false" customWidth="true" hidden="false" outlineLevel="0" max="2" min="2" style="21" width="7"/>
    <col collapsed="false" customWidth="true" hidden="false" outlineLevel="0" max="48" min="3" style="21" width="7.29"/>
    <col collapsed="false" customWidth="true" hidden="false" outlineLevel="0" max="49" min="49" style="21" width="1.71"/>
    <col collapsed="false" customWidth="false" hidden="false" outlineLevel="0" max="16384" min="50" style="21" width="10.85"/>
  </cols>
  <sheetData>
    <row r="1" customFormat="false" ht="17.35" hidden="false" customHeight="false" outlineLevel="0" collapsed="false">
      <c r="A1" s="142"/>
      <c r="B1" s="142"/>
      <c r="C1" s="72" t="str">
        <f aca="false">'PANORAMA EVENEMENT'!B2</f>
        <v> 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</row>
    <row r="2" customFormat="false" ht="17.35" hidden="false" customHeight="false" outlineLevel="0" collapsed="false">
      <c r="A2" s="143"/>
      <c r="B2" s="143"/>
      <c r="C2" s="144" t="str">
        <f aca="false">'PANORAMA EVENEMENT'!B4</f>
        <v> 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</row>
    <row r="3" customFormat="false" ht="7.5" hidden="false" customHeight="true" outlineLevel="0" collapsed="false">
      <c r="A3" s="143"/>
      <c r="B3" s="143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</row>
    <row r="4" s="25" customFormat="true" ht="49.5" hidden="false" customHeight="true" outlineLevel="0" collapsed="false">
      <c r="A4" s="146" t="str">
        <f aca="false">CONCATENATE("Version du Zébulon",CHAR(10),'PANORAMA EVENEMENT'!E18)</f>
        <v>Version du Zébulon
v1 du 26/07/2025 - 07h30</v>
      </c>
      <c r="B4" s="146"/>
      <c r="C4" s="147" t="str">
        <f aca="false">'PANORAMA JURY'!$D$5</f>
        <v/>
      </c>
      <c r="D4" s="148" t="str">
        <f aca="false">'PANORAMA JURY'!$D$6</f>
        <v/>
      </c>
      <c r="E4" s="148" t="str">
        <f aca="false">'PANORAMA JURY'!$D$7</f>
        <v/>
      </c>
      <c r="F4" s="148" t="str">
        <f aca="false">'PANORAMA JURY'!$D$8</f>
        <v/>
      </c>
      <c r="G4" s="148" t="str">
        <f aca="false">'PANORAMA JURY'!$D$9</f>
        <v/>
      </c>
      <c r="H4" s="148" t="str">
        <f aca="false">'PANORAMA JURY'!$D$10</f>
        <v/>
      </c>
      <c r="I4" s="148" t="str">
        <f aca="false">'PANORAMA JURY'!$D$11</f>
        <v/>
      </c>
      <c r="J4" s="148" t="str">
        <f aca="false">'PANORAMA JURY'!$D$12</f>
        <v/>
      </c>
      <c r="K4" s="148" t="str">
        <f aca="false">'PANORAMA JURY'!$D$13</f>
        <v/>
      </c>
      <c r="L4" s="148" t="str">
        <f aca="false">'PANORAMA JURY'!$D$14</f>
        <v/>
      </c>
      <c r="M4" s="148" t="str">
        <f aca="false">'PANORAMA JURY'!$D$15</f>
        <v/>
      </c>
      <c r="N4" s="148" t="str">
        <f aca="false">'PANORAMA JURY'!$D$16</f>
        <v/>
      </c>
      <c r="O4" s="148" t="str">
        <f aca="false">'PANORAMA JURY'!$D$17</f>
        <v/>
      </c>
      <c r="P4" s="148" t="str">
        <f aca="false">'PANORAMA JURY'!$D$18</f>
        <v/>
      </c>
      <c r="Q4" s="148" t="str">
        <f aca="false">'PANORAMA JURY'!$D$19</f>
        <v/>
      </c>
      <c r="R4" s="148" t="str">
        <f aca="false">'PANORAMA JURY'!$D$20</f>
        <v/>
      </c>
      <c r="S4" s="148" t="str">
        <f aca="false">'PANORAMA JURY'!$D$21</f>
        <v/>
      </c>
      <c r="T4" s="148" t="str">
        <f aca="false">'PANORAMA JURY'!$D$22</f>
        <v/>
      </c>
      <c r="U4" s="148" t="str">
        <f aca="false">'PANORAMA JURY'!$D$23</f>
        <v/>
      </c>
      <c r="V4" s="148" t="str">
        <f aca="false">'PANORAMA JURY'!$D$24</f>
        <v/>
      </c>
      <c r="W4" s="148" t="str">
        <f aca="false">'PANORAMA JURY'!$D$25</f>
        <v/>
      </c>
      <c r="X4" s="148" t="str">
        <f aca="false">'PANORAMA JURY'!$D$26</f>
        <v/>
      </c>
      <c r="Y4" s="148" t="str">
        <f aca="false">'PANORAMA JURY'!$D$27</f>
        <v/>
      </c>
      <c r="Z4" s="148" t="str">
        <f aca="false">'PANORAMA JURY'!$D$28</f>
        <v/>
      </c>
      <c r="AA4" s="148" t="str">
        <f aca="false">'PANORAMA JURY'!$D$29</f>
        <v/>
      </c>
      <c r="AB4" s="148" t="str">
        <f aca="false">'PANORAMA JURY'!$D$30</f>
        <v/>
      </c>
      <c r="AC4" s="148" t="str">
        <f aca="false">'PANORAMA JURY'!$D$31</f>
        <v/>
      </c>
      <c r="AD4" s="148" t="str">
        <f aca="false">'PANORAMA JURY'!$D$32</f>
        <v/>
      </c>
      <c r="AE4" s="148" t="str">
        <f aca="false">'PANORAMA JURY'!$D$33</f>
        <v/>
      </c>
      <c r="AF4" s="148" t="str">
        <f aca="false">'PANORAMA JURY'!$D$34</f>
        <v/>
      </c>
      <c r="AG4" s="148" t="str">
        <f aca="false">'PANORAMA JURY'!$D$35</f>
        <v/>
      </c>
      <c r="AH4" s="148" t="str">
        <f aca="false">'PANORAMA JURY'!$D$36</f>
        <v/>
      </c>
      <c r="AI4" s="148" t="str">
        <f aca="false">'PANORAMA JURY'!$D$37</f>
        <v/>
      </c>
      <c r="AJ4" s="148" t="str">
        <f aca="false">'PANORAMA JURY'!$D$38</f>
        <v/>
      </c>
      <c r="AK4" s="148" t="str">
        <f aca="false">'PANORAMA JURY'!$D$39</f>
        <v/>
      </c>
      <c r="AL4" s="148" t="str">
        <f aca="false">'PANORAMA JURY'!$D$40</f>
        <v/>
      </c>
      <c r="AM4" s="148" t="str">
        <f aca="false">'PANORAMA JURY'!$D$41</f>
        <v/>
      </c>
      <c r="AN4" s="148" t="str">
        <f aca="false">'PANORAMA JURY'!$D$42</f>
        <v/>
      </c>
      <c r="AO4" s="148" t="str">
        <f aca="false">'PANORAMA JURY'!$D$43</f>
        <v/>
      </c>
      <c r="AP4" s="148" t="str">
        <f aca="false">'PANORAMA JURY'!$D$44</f>
        <v/>
      </c>
      <c r="AQ4" s="148" t="str">
        <f aca="false">'PANORAMA JURY'!$D$45</f>
        <v/>
      </c>
      <c r="AR4" s="148" t="str">
        <f aca="false">'PANORAMA JURY'!$D$46</f>
        <v/>
      </c>
      <c r="AS4" s="148" t="str">
        <f aca="false">'PANORAMA JURY'!$D$47</f>
        <v/>
      </c>
      <c r="AT4" s="148" t="str">
        <f aca="false">'PANORAMA JURY'!$D$48</f>
        <v/>
      </c>
      <c r="AU4" s="148" t="str">
        <f aca="false">'PANORAMA JURY'!$D$49</f>
        <v/>
      </c>
      <c r="AV4" s="148" t="str">
        <f aca="false">'PANORAMA JURY'!$D$50</f>
        <v/>
      </c>
    </row>
    <row r="5" s="108" customFormat="true" ht="109.5" hidden="false" customHeight="true" outlineLevel="0" collapsed="false">
      <c r="A5" s="149" t="s">
        <v>126</v>
      </c>
      <c r="B5" s="150" t="s">
        <v>127</v>
      </c>
      <c r="C5" s="106" t="n">
        <f aca="false">'PANORAMA JURY'!$B$5</f>
        <v>0</v>
      </c>
      <c r="D5" s="106" t="n">
        <f aca="false">'PANORAMA JURY'!$B$6</f>
        <v>0</v>
      </c>
      <c r="E5" s="106" t="n">
        <f aca="false">'PANORAMA JURY'!$B$7</f>
        <v>0</v>
      </c>
      <c r="F5" s="106" t="n">
        <f aca="false">'PANORAMA JURY'!$B$8</f>
        <v>0</v>
      </c>
      <c r="G5" s="106" t="n">
        <f aca="false">'PANORAMA JURY'!$B$9</f>
        <v>0</v>
      </c>
      <c r="H5" s="106" t="n">
        <f aca="false">'PANORAMA JURY'!$B$10</f>
        <v>0</v>
      </c>
      <c r="I5" s="106" t="n">
        <f aca="false">'PANORAMA JURY'!$B$11</f>
        <v>0</v>
      </c>
      <c r="J5" s="106" t="n">
        <f aca="false">'PANORAMA JURY'!$B$12</f>
        <v>0</v>
      </c>
      <c r="K5" s="106" t="n">
        <f aca="false">'PANORAMA JURY'!$B$13</f>
        <v>0</v>
      </c>
      <c r="L5" s="106" t="n">
        <f aca="false">'PANORAMA JURY'!$B$14</f>
        <v>0</v>
      </c>
      <c r="M5" s="106" t="n">
        <f aca="false">'PANORAMA JURY'!$B$15</f>
        <v>0</v>
      </c>
      <c r="N5" s="106" t="n">
        <f aca="false">'PANORAMA JURY'!$B$16</f>
        <v>0</v>
      </c>
      <c r="O5" s="106" t="n">
        <f aca="false">'PANORAMA JURY'!$B$17</f>
        <v>0</v>
      </c>
      <c r="P5" s="106" t="n">
        <f aca="false">'PANORAMA JURY'!$B$18</f>
        <v>0</v>
      </c>
      <c r="Q5" s="106" t="n">
        <f aca="false">'PANORAMA JURY'!$B$19</f>
        <v>0</v>
      </c>
      <c r="R5" s="106" t="n">
        <f aca="false">'PANORAMA JURY'!$B$20</f>
        <v>0</v>
      </c>
      <c r="S5" s="106" t="n">
        <f aca="false">'PANORAMA JURY'!$B$21</f>
        <v>0</v>
      </c>
      <c r="T5" s="106" t="n">
        <f aca="false">'PANORAMA JURY'!$B$22</f>
        <v>0</v>
      </c>
      <c r="U5" s="106" t="n">
        <f aca="false">'PANORAMA JURY'!$B$23</f>
        <v>0</v>
      </c>
      <c r="V5" s="106" t="n">
        <f aca="false">'PANORAMA JURY'!$B$24</f>
        <v>0</v>
      </c>
      <c r="W5" s="106" t="n">
        <f aca="false">'PANORAMA JURY'!$B$25</f>
        <v>0</v>
      </c>
      <c r="X5" s="106" t="n">
        <f aca="false">'PANORAMA JURY'!$B$26</f>
        <v>0</v>
      </c>
      <c r="Y5" s="106" t="n">
        <f aca="false">'PANORAMA JURY'!$B$27</f>
        <v>0</v>
      </c>
      <c r="Z5" s="151" t="n">
        <f aca="false">'PANORAMA JURY'!$B$28</f>
        <v>0</v>
      </c>
      <c r="AA5" s="151" t="n">
        <f aca="false">'PANORAMA JURY'!$B$29</f>
        <v>0</v>
      </c>
      <c r="AB5" s="151" t="n">
        <f aca="false">'PANORAMA JURY'!$B$30</f>
        <v>0</v>
      </c>
      <c r="AC5" s="151" t="n">
        <f aca="false">'PANORAMA JURY'!$B$31</f>
        <v>0</v>
      </c>
      <c r="AD5" s="151" t="n">
        <f aca="false">'PANORAMA JURY'!$B$32</f>
        <v>0</v>
      </c>
      <c r="AE5" s="151" t="n">
        <f aca="false">'PANORAMA JURY'!$B$33</f>
        <v>0</v>
      </c>
      <c r="AF5" s="151" t="n">
        <f aca="false">'PANORAMA JURY'!$B$34</f>
        <v>0</v>
      </c>
      <c r="AG5" s="151" t="n">
        <f aca="false">'PANORAMA JURY'!$B$35</f>
        <v>0</v>
      </c>
      <c r="AH5" s="151" t="n">
        <f aca="false">'PANORAMA JURY'!$B$36</f>
        <v>0</v>
      </c>
      <c r="AI5" s="151" t="n">
        <f aca="false">'PANORAMA JURY'!$B$37</f>
        <v>0</v>
      </c>
      <c r="AJ5" s="151" t="n">
        <f aca="false">'PANORAMA JURY'!$B$38</f>
        <v>0</v>
      </c>
      <c r="AK5" s="151" t="n">
        <f aca="false">'PANORAMA JURY'!$B$39</f>
        <v>0</v>
      </c>
      <c r="AL5" s="151" t="n">
        <f aca="false">'PANORAMA JURY'!$B$40</f>
        <v>0</v>
      </c>
      <c r="AM5" s="151" t="n">
        <f aca="false">'PANORAMA JURY'!$B$41</f>
        <v>0</v>
      </c>
      <c r="AN5" s="151" t="n">
        <f aca="false">'PANORAMA JURY'!$B$42</f>
        <v>0</v>
      </c>
      <c r="AO5" s="151" t="n">
        <f aca="false">'PANORAMA JURY'!$B$43</f>
        <v>0</v>
      </c>
      <c r="AP5" s="151" t="n">
        <f aca="false">'PANORAMA JURY'!$B$44</f>
        <v>0</v>
      </c>
      <c r="AQ5" s="151" t="n">
        <f aca="false">'PANORAMA JURY'!$B$45</f>
        <v>0</v>
      </c>
      <c r="AR5" s="151" t="n">
        <f aca="false">'PANORAMA JURY'!$B$46</f>
        <v>0</v>
      </c>
      <c r="AS5" s="151" t="n">
        <f aca="false">'PANORAMA JURY'!$B$47</f>
        <v>0</v>
      </c>
      <c r="AT5" s="151" t="n">
        <f aca="false">'PANORAMA JURY'!$B$48</f>
        <v>0</v>
      </c>
      <c r="AU5" s="151" t="n">
        <f aca="false">'PANORAMA JURY'!$B$49</f>
        <v>0</v>
      </c>
      <c r="AV5" s="151" t="n">
        <f aca="false">'PANORAMA JURY'!$B$50</f>
        <v>0</v>
      </c>
    </row>
    <row r="6" s="155" customFormat="true" ht="24.75" hidden="false" customHeight="true" outlineLevel="0" collapsed="false">
      <c r="A6" s="152" t="s">
        <v>128</v>
      </c>
      <c r="B6" s="152"/>
      <c r="C6" s="153" t="n">
        <f aca="false">Lundi!H6</f>
        <v>0</v>
      </c>
      <c r="D6" s="153" t="n">
        <f aca="false">Lundi!I6</f>
        <v>0</v>
      </c>
      <c r="E6" s="153" t="n">
        <f aca="false">Lundi!J6</f>
        <v>0</v>
      </c>
      <c r="F6" s="153" t="n">
        <f aca="false">Lundi!K6</f>
        <v>0</v>
      </c>
      <c r="G6" s="153" t="n">
        <f aca="false">Lundi!L6</f>
        <v>0</v>
      </c>
      <c r="H6" s="153" t="n">
        <f aca="false">Lundi!M6</f>
        <v>0</v>
      </c>
      <c r="I6" s="153" t="n">
        <f aca="false">Lundi!N6</f>
        <v>0</v>
      </c>
      <c r="J6" s="153" t="n">
        <f aca="false">Lundi!O6</f>
        <v>0</v>
      </c>
      <c r="K6" s="153" t="n">
        <f aca="false">Lundi!P6</f>
        <v>0</v>
      </c>
      <c r="L6" s="153" t="n">
        <f aca="false">Lundi!Q6</f>
        <v>0</v>
      </c>
      <c r="M6" s="153" t="n">
        <f aca="false">Lundi!R6</f>
        <v>0</v>
      </c>
      <c r="N6" s="153" t="n">
        <f aca="false">Lundi!S6</f>
        <v>0</v>
      </c>
      <c r="O6" s="153" t="n">
        <f aca="false">Lundi!T6</f>
        <v>0</v>
      </c>
      <c r="P6" s="153" t="n">
        <f aca="false">Lundi!U6</f>
        <v>0</v>
      </c>
      <c r="Q6" s="153" t="n">
        <f aca="false">Lundi!V6</f>
        <v>0</v>
      </c>
      <c r="R6" s="153" t="n">
        <f aca="false">Lundi!W6</f>
        <v>0</v>
      </c>
      <c r="S6" s="153" t="n">
        <f aca="false">Lundi!X6</f>
        <v>0</v>
      </c>
      <c r="T6" s="153" t="n">
        <f aca="false">Lundi!Y6</f>
        <v>0</v>
      </c>
      <c r="U6" s="153" t="n">
        <f aca="false">Lundi!Z6</f>
        <v>0</v>
      </c>
      <c r="V6" s="153" t="n">
        <f aca="false">Lundi!AA6</f>
        <v>0</v>
      </c>
      <c r="W6" s="153" t="n">
        <f aca="false">Lundi!AB6</f>
        <v>0</v>
      </c>
      <c r="X6" s="153" t="n">
        <f aca="false">Lundi!AC6</f>
        <v>0</v>
      </c>
      <c r="Y6" s="153" t="n">
        <f aca="false">Lundi!AD6</f>
        <v>0</v>
      </c>
      <c r="Z6" s="154" t="n">
        <f aca="false">Lundi!AE6</f>
        <v>0</v>
      </c>
      <c r="AA6" s="154" t="n">
        <f aca="false">Lundi!AF6</f>
        <v>0</v>
      </c>
      <c r="AB6" s="154" t="n">
        <f aca="false">Lundi!AG6</f>
        <v>0</v>
      </c>
      <c r="AC6" s="154" t="n">
        <f aca="false">Lundi!AH6</f>
        <v>0</v>
      </c>
      <c r="AD6" s="154" t="n">
        <f aca="false">Lundi!AI6</f>
        <v>0</v>
      </c>
      <c r="AE6" s="154" t="n">
        <f aca="false">Lundi!AJ6</f>
        <v>0</v>
      </c>
      <c r="AF6" s="154" t="n">
        <f aca="false">Lundi!AK6</f>
        <v>0</v>
      </c>
      <c r="AG6" s="154" t="n">
        <f aca="false">Lundi!AL6</f>
        <v>0</v>
      </c>
      <c r="AH6" s="154" t="n">
        <f aca="false">Lundi!AM6</f>
        <v>0</v>
      </c>
      <c r="AI6" s="154" t="n">
        <f aca="false">Lundi!AN6</f>
        <v>0</v>
      </c>
      <c r="AJ6" s="154" t="n">
        <f aca="false">Lundi!AO6</f>
        <v>0</v>
      </c>
      <c r="AK6" s="154" t="n">
        <f aca="false">Lundi!AP6</f>
        <v>0</v>
      </c>
      <c r="AL6" s="154" t="n">
        <f aca="false">Lundi!AQ6</f>
        <v>0</v>
      </c>
      <c r="AM6" s="154" t="n">
        <f aca="false">Lundi!AR6</f>
        <v>0</v>
      </c>
      <c r="AN6" s="154" t="n">
        <f aca="false">Lundi!AS6</f>
        <v>0</v>
      </c>
      <c r="AO6" s="154" t="n">
        <f aca="false">Lundi!AT6</f>
        <v>0</v>
      </c>
      <c r="AP6" s="154" t="n">
        <f aca="false">Lundi!AU6</f>
        <v>0</v>
      </c>
      <c r="AQ6" s="154" t="n">
        <f aca="false">Lundi!AV6</f>
        <v>0</v>
      </c>
      <c r="AR6" s="154" t="n">
        <f aca="false">Lundi!AW6</f>
        <v>0</v>
      </c>
      <c r="AS6" s="154" t="n">
        <f aca="false">Lundi!AX6</f>
        <v>0</v>
      </c>
      <c r="AT6" s="154" t="n">
        <f aca="false">Lundi!AY6</f>
        <v>0</v>
      </c>
      <c r="AU6" s="154" t="n">
        <f aca="false">Lundi!AZ6</f>
        <v>0</v>
      </c>
      <c r="AV6" s="154" t="n">
        <f aca="false">Lundi!BA6</f>
        <v>0</v>
      </c>
    </row>
    <row r="7" customFormat="false" ht="24.75" hidden="false" customHeight="true" outlineLevel="0" collapsed="false">
      <c r="A7" s="156" t="s">
        <v>129</v>
      </c>
      <c r="B7" s="156"/>
      <c r="C7" s="157" t="n">
        <f aca="false">Mardi!H6</f>
        <v>0</v>
      </c>
      <c r="D7" s="157" t="n">
        <f aca="false">Mardi!I6</f>
        <v>0</v>
      </c>
      <c r="E7" s="157" t="n">
        <f aca="false">Mardi!J6</f>
        <v>0</v>
      </c>
      <c r="F7" s="157" t="n">
        <f aca="false">Mardi!K6</f>
        <v>0</v>
      </c>
      <c r="G7" s="157" t="n">
        <f aca="false">Mardi!L6</f>
        <v>0</v>
      </c>
      <c r="H7" s="157" t="n">
        <f aca="false">Mardi!M6</f>
        <v>0</v>
      </c>
      <c r="I7" s="157" t="n">
        <f aca="false">Mardi!N6</f>
        <v>0</v>
      </c>
      <c r="J7" s="157" t="n">
        <f aca="false">Mardi!O6</f>
        <v>0</v>
      </c>
      <c r="K7" s="157" t="n">
        <f aca="false">Mardi!P6</f>
        <v>0</v>
      </c>
      <c r="L7" s="157" t="n">
        <f aca="false">Mardi!Q6</f>
        <v>0</v>
      </c>
      <c r="M7" s="157" t="n">
        <f aca="false">Mardi!R6</f>
        <v>0</v>
      </c>
      <c r="N7" s="157" t="n">
        <f aca="false">Mardi!S6</f>
        <v>0</v>
      </c>
      <c r="O7" s="157" t="n">
        <f aca="false">Mardi!T6</f>
        <v>0</v>
      </c>
      <c r="P7" s="157" t="n">
        <f aca="false">Mardi!U6</f>
        <v>0</v>
      </c>
      <c r="Q7" s="157" t="n">
        <f aca="false">Mardi!V6</f>
        <v>0</v>
      </c>
      <c r="R7" s="157" t="n">
        <f aca="false">Mardi!W6</f>
        <v>0</v>
      </c>
      <c r="S7" s="157" t="n">
        <f aca="false">Mardi!X6</f>
        <v>0</v>
      </c>
      <c r="T7" s="157" t="n">
        <f aca="false">Mardi!Y6</f>
        <v>0</v>
      </c>
      <c r="U7" s="157" t="n">
        <f aca="false">Mardi!Z6</f>
        <v>0</v>
      </c>
      <c r="V7" s="157" t="n">
        <f aca="false">Mardi!AA6</f>
        <v>0</v>
      </c>
      <c r="W7" s="157" t="n">
        <f aca="false">Mardi!AB6</f>
        <v>0</v>
      </c>
      <c r="X7" s="157" t="n">
        <f aca="false">Mardi!AC6</f>
        <v>0</v>
      </c>
      <c r="Y7" s="157" t="n">
        <f aca="false">Mardi!AD6</f>
        <v>0</v>
      </c>
      <c r="Z7" s="158" t="n">
        <f aca="false">Mardi!AE6</f>
        <v>0</v>
      </c>
      <c r="AA7" s="158" t="n">
        <f aca="false">Mardi!AF6</f>
        <v>0</v>
      </c>
      <c r="AB7" s="158" t="n">
        <f aca="false">Mardi!AG6</f>
        <v>0</v>
      </c>
      <c r="AC7" s="158" t="n">
        <f aca="false">Mardi!AH6</f>
        <v>0</v>
      </c>
      <c r="AD7" s="158" t="n">
        <f aca="false">Mardi!AI6</f>
        <v>0</v>
      </c>
      <c r="AE7" s="158" t="n">
        <f aca="false">Mardi!AJ6</f>
        <v>0</v>
      </c>
      <c r="AF7" s="158" t="n">
        <f aca="false">Mardi!AK6</f>
        <v>0</v>
      </c>
      <c r="AG7" s="158" t="n">
        <f aca="false">Mardi!AL6</f>
        <v>0</v>
      </c>
      <c r="AH7" s="158" t="n">
        <f aca="false">Mardi!AM6</f>
        <v>0</v>
      </c>
      <c r="AI7" s="158" t="n">
        <f aca="false">Mardi!AN6</f>
        <v>0</v>
      </c>
      <c r="AJ7" s="158" t="n">
        <f aca="false">Mardi!AO6</f>
        <v>0</v>
      </c>
      <c r="AK7" s="158" t="n">
        <f aca="false">Mardi!AP6</f>
        <v>0</v>
      </c>
      <c r="AL7" s="158" t="n">
        <f aca="false">Mardi!AQ6</f>
        <v>0</v>
      </c>
      <c r="AM7" s="158" t="n">
        <f aca="false">Mardi!AR6</f>
        <v>0</v>
      </c>
      <c r="AN7" s="158" t="n">
        <f aca="false">Mardi!AS6</f>
        <v>0</v>
      </c>
      <c r="AO7" s="158" t="n">
        <f aca="false">Mardi!AT6</f>
        <v>0</v>
      </c>
      <c r="AP7" s="158" t="n">
        <f aca="false">Mardi!AU6</f>
        <v>0</v>
      </c>
      <c r="AQ7" s="158" t="n">
        <f aca="false">Mardi!AV6</f>
        <v>0</v>
      </c>
      <c r="AR7" s="158" t="n">
        <f aca="false">Mardi!AW6</f>
        <v>0</v>
      </c>
      <c r="AS7" s="158" t="n">
        <f aca="false">Mardi!AX6</f>
        <v>0</v>
      </c>
      <c r="AT7" s="158" t="n">
        <f aca="false">Mardi!AY6</f>
        <v>0</v>
      </c>
      <c r="AU7" s="158" t="n">
        <f aca="false">Mardi!AZ6</f>
        <v>0</v>
      </c>
      <c r="AV7" s="158" t="n">
        <f aca="false">Mardi!BA6</f>
        <v>0</v>
      </c>
    </row>
    <row r="8" customFormat="false" ht="24.75" hidden="false" customHeight="true" outlineLevel="0" collapsed="false">
      <c r="A8" s="156" t="s">
        <v>130</v>
      </c>
      <c r="B8" s="156"/>
      <c r="C8" s="157" t="n">
        <f aca="false">Mercredi!H6</f>
        <v>0</v>
      </c>
      <c r="D8" s="157" t="n">
        <f aca="false">Mercredi!I6</f>
        <v>0</v>
      </c>
      <c r="E8" s="157" t="n">
        <f aca="false">Mercredi!J6</f>
        <v>0</v>
      </c>
      <c r="F8" s="157" t="n">
        <f aca="false">Mercredi!K6</f>
        <v>0</v>
      </c>
      <c r="G8" s="157" t="n">
        <f aca="false">Mercredi!L6</f>
        <v>0</v>
      </c>
      <c r="H8" s="157" t="n">
        <f aca="false">Mercredi!M6</f>
        <v>0</v>
      </c>
      <c r="I8" s="157" t="n">
        <f aca="false">Mercredi!N6</f>
        <v>0</v>
      </c>
      <c r="J8" s="157" t="n">
        <f aca="false">Mercredi!O6</f>
        <v>0</v>
      </c>
      <c r="K8" s="157" t="n">
        <f aca="false">Mercredi!P6</f>
        <v>0</v>
      </c>
      <c r="L8" s="157" t="n">
        <f aca="false">Mercredi!Q6</f>
        <v>0</v>
      </c>
      <c r="M8" s="157" t="n">
        <f aca="false">Mercredi!R6</f>
        <v>0</v>
      </c>
      <c r="N8" s="157" t="n">
        <f aca="false">Mercredi!S6</f>
        <v>0</v>
      </c>
      <c r="O8" s="157" t="n">
        <f aca="false">Mercredi!T6</f>
        <v>0</v>
      </c>
      <c r="P8" s="157" t="n">
        <f aca="false">Mercredi!U6</f>
        <v>0</v>
      </c>
      <c r="Q8" s="157" t="n">
        <f aca="false">Mercredi!V6</f>
        <v>0</v>
      </c>
      <c r="R8" s="157" t="n">
        <f aca="false">Mercredi!W6</f>
        <v>0</v>
      </c>
      <c r="S8" s="157" t="n">
        <f aca="false">Mercredi!X6</f>
        <v>0</v>
      </c>
      <c r="T8" s="157" t="n">
        <f aca="false">Mercredi!Y6</f>
        <v>0</v>
      </c>
      <c r="U8" s="157" t="n">
        <f aca="false">Mercredi!Z6</f>
        <v>0</v>
      </c>
      <c r="V8" s="157" t="n">
        <f aca="false">Mercredi!AA6</f>
        <v>0</v>
      </c>
      <c r="W8" s="157" t="n">
        <f aca="false">Mercredi!AB6</f>
        <v>0</v>
      </c>
      <c r="X8" s="157" t="n">
        <f aca="false">Mercredi!AC6</f>
        <v>0</v>
      </c>
      <c r="Y8" s="157" t="n">
        <f aca="false">Mercredi!AD6</f>
        <v>0</v>
      </c>
      <c r="Z8" s="158" t="n">
        <f aca="false">Mercredi!AE6</f>
        <v>0</v>
      </c>
      <c r="AA8" s="158" t="n">
        <f aca="false">Mercredi!AF6</f>
        <v>0</v>
      </c>
      <c r="AB8" s="158" t="n">
        <f aca="false">Mercredi!AG6</f>
        <v>0</v>
      </c>
      <c r="AC8" s="158" t="n">
        <f aca="false">Mercredi!AH6</f>
        <v>0</v>
      </c>
      <c r="AD8" s="158" t="n">
        <f aca="false">Mercredi!AI6</f>
        <v>0</v>
      </c>
      <c r="AE8" s="158" t="n">
        <f aca="false">Mercredi!AJ6</f>
        <v>0</v>
      </c>
      <c r="AF8" s="158" t="n">
        <f aca="false">Mercredi!AK6</f>
        <v>0</v>
      </c>
      <c r="AG8" s="158" t="n">
        <f aca="false">Mercredi!AL6</f>
        <v>0</v>
      </c>
      <c r="AH8" s="158" t="n">
        <f aca="false">Mercredi!AM6</f>
        <v>0</v>
      </c>
      <c r="AI8" s="158" t="n">
        <f aca="false">Mercredi!AN6</f>
        <v>0</v>
      </c>
      <c r="AJ8" s="158" t="n">
        <f aca="false">Mercredi!AO6</f>
        <v>0</v>
      </c>
      <c r="AK8" s="158" t="n">
        <f aca="false">Mercredi!AP6</f>
        <v>0</v>
      </c>
      <c r="AL8" s="158" t="n">
        <f aca="false">Mercredi!AQ6</f>
        <v>0</v>
      </c>
      <c r="AM8" s="158" t="n">
        <f aca="false">Mercredi!AR6</f>
        <v>0</v>
      </c>
      <c r="AN8" s="158" t="n">
        <f aca="false">Mercredi!AS6</f>
        <v>0</v>
      </c>
      <c r="AO8" s="158" t="n">
        <f aca="false">Mercredi!AT6</f>
        <v>0</v>
      </c>
      <c r="AP8" s="158" t="n">
        <f aca="false">Mercredi!AU6</f>
        <v>0</v>
      </c>
      <c r="AQ8" s="158" t="n">
        <f aca="false">Mercredi!AV6</f>
        <v>0</v>
      </c>
      <c r="AR8" s="158" t="n">
        <f aca="false">Mercredi!AW6</f>
        <v>0</v>
      </c>
      <c r="AS8" s="158" t="n">
        <f aca="false">Mercredi!AX6</f>
        <v>0</v>
      </c>
      <c r="AT8" s="158" t="n">
        <f aca="false">Mercredi!AY6</f>
        <v>0</v>
      </c>
      <c r="AU8" s="158" t="n">
        <f aca="false">Mercredi!AZ6</f>
        <v>0</v>
      </c>
      <c r="AV8" s="158" t="n">
        <f aca="false">Mercredi!BA6</f>
        <v>0</v>
      </c>
    </row>
    <row r="9" customFormat="false" ht="24.75" hidden="false" customHeight="true" outlineLevel="0" collapsed="false">
      <c r="A9" s="156" t="s">
        <v>131</v>
      </c>
      <c r="B9" s="156"/>
      <c r="C9" s="157" t="n">
        <f aca="false">Jeudi!H6</f>
        <v>0</v>
      </c>
      <c r="D9" s="157" t="n">
        <f aca="false">Jeudi!I6</f>
        <v>0</v>
      </c>
      <c r="E9" s="157" t="n">
        <f aca="false">Jeudi!J6</f>
        <v>0</v>
      </c>
      <c r="F9" s="157" t="n">
        <f aca="false">Jeudi!K6</f>
        <v>0</v>
      </c>
      <c r="G9" s="157" t="n">
        <f aca="false">Jeudi!L6</f>
        <v>0</v>
      </c>
      <c r="H9" s="157" t="n">
        <f aca="false">Jeudi!M6</f>
        <v>0</v>
      </c>
      <c r="I9" s="157" t="n">
        <f aca="false">Jeudi!N6</f>
        <v>0</v>
      </c>
      <c r="J9" s="157" t="n">
        <f aca="false">Jeudi!O6</f>
        <v>0</v>
      </c>
      <c r="K9" s="157" t="n">
        <f aca="false">Jeudi!P6</f>
        <v>0</v>
      </c>
      <c r="L9" s="157" t="n">
        <f aca="false">Jeudi!Q6</f>
        <v>0</v>
      </c>
      <c r="M9" s="157" t="n">
        <f aca="false">Jeudi!R6</f>
        <v>0</v>
      </c>
      <c r="N9" s="157" t="n">
        <f aca="false">Jeudi!S6</f>
        <v>0</v>
      </c>
      <c r="O9" s="157" t="n">
        <f aca="false">Jeudi!T6</f>
        <v>0</v>
      </c>
      <c r="P9" s="157" t="n">
        <f aca="false">Jeudi!U6</f>
        <v>0</v>
      </c>
      <c r="Q9" s="157" t="n">
        <f aca="false">Jeudi!V6</f>
        <v>0</v>
      </c>
      <c r="R9" s="157" t="n">
        <f aca="false">Jeudi!W6</f>
        <v>0</v>
      </c>
      <c r="S9" s="157" t="n">
        <f aca="false">Jeudi!X6</f>
        <v>0</v>
      </c>
      <c r="T9" s="157" t="n">
        <f aca="false">Jeudi!Y6</f>
        <v>0</v>
      </c>
      <c r="U9" s="157" t="n">
        <f aca="false">Jeudi!Z6</f>
        <v>0</v>
      </c>
      <c r="V9" s="157" t="n">
        <f aca="false">Jeudi!AA6</f>
        <v>0</v>
      </c>
      <c r="W9" s="157" t="n">
        <f aca="false">Jeudi!AB6</f>
        <v>0</v>
      </c>
      <c r="X9" s="157" t="n">
        <f aca="false">Jeudi!AC6</f>
        <v>0</v>
      </c>
      <c r="Y9" s="157" t="n">
        <f aca="false">Jeudi!AD6</f>
        <v>0</v>
      </c>
      <c r="Z9" s="158" t="n">
        <f aca="false">Jeudi!AE6</f>
        <v>0</v>
      </c>
      <c r="AA9" s="158" t="n">
        <f aca="false">Jeudi!AF6</f>
        <v>0</v>
      </c>
      <c r="AB9" s="158" t="n">
        <f aca="false">Jeudi!AG6</f>
        <v>0</v>
      </c>
      <c r="AC9" s="158" t="n">
        <f aca="false">Jeudi!AH6</f>
        <v>0</v>
      </c>
      <c r="AD9" s="158" t="n">
        <f aca="false">Jeudi!AI6</f>
        <v>0</v>
      </c>
      <c r="AE9" s="158" t="n">
        <f aca="false">Jeudi!AJ6</f>
        <v>0</v>
      </c>
      <c r="AF9" s="158" t="n">
        <f aca="false">Jeudi!AK6</f>
        <v>0</v>
      </c>
      <c r="AG9" s="158" t="n">
        <f aca="false">Jeudi!AL6</f>
        <v>0</v>
      </c>
      <c r="AH9" s="158" t="n">
        <f aca="false">Jeudi!AM6</f>
        <v>0</v>
      </c>
      <c r="AI9" s="158" t="n">
        <f aca="false">Jeudi!AN6</f>
        <v>0</v>
      </c>
      <c r="AJ9" s="158" t="n">
        <f aca="false">Jeudi!AO6</f>
        <v>0</v>
      </c>
      <c r="AK9" s="158" t="n">
        <f aca="false">Jeudi!AP6</f>
        <v>0</v>
      </c>
      <c r="AL9" s="158" t="n">
        <f aca="false">Jeudi!AQ6</f>
        <v>0</v>
      </c>
      <c r="AM9" s="158" t="n">
        <f aca="false">Jeudi!AR6</f>
        <v>0</v>
      </c>
      <c r="AN9" s="158" t="n">
        <f aca="false">Jeudi!AS6</f>
        <v>0</v>
      </c>
      <c r="AO9" s="158" t="n">
        <f aca="false">Jeudi!AT6</f>
        <v>0</v>
      </c>
      <c r="AP9" s="158" t="n">
        <f aca="false">Jeudi!AU6</f>
        <v>0</v>
      </c>
      <c r="AQ9" s="158" t="n">
        <f aca="false">Jeudi!AV6</f>
        <v>0</v>
      </c>
      <c r="AR9" s="158" t="n">
        <f aca="false">Jeudi!AW6</f>
        <v>0</v>
      </c>
      <c r="AS9" s="158" t="n">
        <f aca="false">Jeudi!AX6</f>
        <v>0</v>
      </c>
      <c r="AT9" s="158" t="n">
        <f aca="false">Jeudi!AY6</f>
        <v>0</v>
      </c>
      <c r="AU9" s="158" t="n">
        <f aca="false">Jeudi!AZ6</f>
        <v>0</v>
      </c>
      <c r="AV9" s="158" t="n">
        <f aca="false">Jeudi!BA6</f>
        <v>0</v>
      </c>
    </row>
    <row r="10" customFormat="false" ht="24.75" hidden="false" customHeight="true" outlineLevel="0" collapsed="false">
      <c r="A10" s="156" t="s">
        <v>132</v>
      </c>
      <c r="B10" s="156"/>
      <c r="C10" s="157" t="n">
        <f aca="false">Vendredi!H6</f>
        <v>0</v>
      </c>
      <c r="D10" s="157" t="n">
        <f aca="false">Vendredi!I6</f>
        <v>0</v>
      </c>
      <c r="E10" s="157" t="n">
        <f aca="false">Vendredi!J6</f>
        <v>0</v>
      </c>
      <c r="F10" s="157" t="n">
        <f aca="false">Vendredi!K6</f>
        <v>0</v>
      </c>
      <c r="G10" s="157" t="n">
        <f aca="false">Vendredi!L6</f>
        <v>0</v>
      </c>
      <c r="H10" s="157" t="n">
        <f aca="false">Vendredi!M6</f>
        <v>0</v>
      </c>
      <c r="I10" s="157" t="n">
        <f aca="false">Vendredi!N6</f>
        <v>0</v>
      </c>
      <c r="J10" s="157" t="n">
        <f aca="false">Vendredi!O6</f>
        <v>0</v>
      </c>
      <c r="K10" s="157" t="n">
        <f aca="false">Vendredi!P6</f>
        <v>0</v>
      </c>
      <c r="L10" s="157" t="n">
        <f aca="false">Vendredi!Q6</f>
        <v>0</v>
      </c>
      <c r="M10" s="157" t="n">
        <f aca="false">Vendredi!R6</f>
        <v>0</v>
      </c>
      <c r="N10" s="157" t="n">
        <f aca="false">Vendredi!S6</f>
        <v>0</v>
      </c>
      <c r="O10" s="157" t="n">
        <f aca="false">Vendredi!T6</f>
        <v>0</v>
      </c>
      <c r="P10" s="157" t="n">
        <f aca="false">Vendredi!U6</f>
        <v>0</v>
      </c>
      <c r="Q10" s="157" t="n">
        <f aca="false">Vendredi!V6</f>
        <v>0</v>
      </c>
      <c r="R10" s="157" t="n">
        <f aca="false">Vendredi!W6</f>
        <v>0</v>
      </c>
      <c r="S10" s="157" t="n">
        <f aca="false">Vendredi!X6</f>
        <v>0</v>
      </c>
      <c r="T10" s="157" t="n">
        <f aca="false">Vendredi!Y6</f>
        <v>0</v>
      </c>
      <c r="U10" s="157" t="n">
        <f aca="false">Vendredi!Z6</f>
        <v>0</v>
      </c>
      <c r="V10" s="157" t="n">
        <f aca="false">Vendredi!AA6</f>
        <v>0</v>
      </c>
      <c r="W10" s="157" t="n">
        <f aca="false">Vendredi!AB6</f>
        <v>0</v>
      </c>
      <c r="X10" s="157" t="n">
        <f aca="false">Vendredi!AC6</f>
        <v>0</v>
      </c>
      <c r="Y10" s="157" t="n">
        <f aca="false">Vendredi!AD6</f>
        <v>0</v>
      </c>
      <c r="Z10" s="158" t="n">
        <f aca="false">Vendredi!AE6</f>
        <v>0</v>
      </c>
      <c r="AA10" s="158" t="n">
        <f aca="false">Vendredi!AF6</f>
        <v>0</v>
      </c>
      <c r="AB10" s="158" t="n">
        <f aca="false">Vendredi!AG6</f>
        <v>0</v>
      </c>
      <c r="AC10" s="158" t="n">
        <f aca="false">Vendredi!AH6</f>
        <v>0</v>
      </c>
      <c r="AD10" s="158" t="n">
        <f aca="false">Vendredi!AI6</f>
        <v>0</v>
      </c>
      <c r="AE10" s="158" t="n">
        <f aca="false">Vendredi!AJ6</f>
        <v>0</v>
      </c>
      <c r="AF10" s="158" t="n">
        <f aca="false">Vendredi!AK6</f>
        <v>0</v>
      </c>
      <c r="AG10" s="158" t="n">
        <f aca="false">Vendredi!AL6</f>
        <v>0</v>
      </c>
      <c r="AH10" s="158" t="n">
        <f aca="false">Vendredi!AM6</f>
        <v>0</v>
      </c>
      <c r="AI10" s="158" t="n">
        <f aca="false">Vendredi!AN6</f>
        <v>0</v>
      </c>
      <c r="AJ10" s="158" t="n">
        <f aca="false">Vendredi!AO6</f>
        <v>0</v>
      </c>
      <c r="AK10" s="158" t="n">
        <f aca="false">Vendredi!AP6</f>
        <v>0</v>
      </c>
      <c r="AL10" s="158" t="n">
        <f aca="false">Vendredi!AQ6</f>
        <v>0</v>
      </c>
      <c r="AM10" s="158" t="n">
        <f aca="false">Vendredi!AR6</f>
        <v>0</v>
      </c>
      <c r="AN10" s="158" t="n">
        <f aca="false">Vendredi!AS6</f>
        <v>0</v>
      </c>
      <c r="AO10" s="158" t="n">
        <f aca="false">Vendredi!AT6</f>
        <v>0</v>
      </c>
      <c r="AP10" s="158" t="n">
        <f aca="false">Vendredi!AU6</f>
        <v>0</v>
      </c>
      <c r="AQ10" s="158" t="n">
        <f aca="false">Vendredi!AV6</f>
        <v>0</v>
      </c>
      <c r="AR10" s="158" t="n">
        <f aca="false">Vendredi!AW6</f>
        <v>0</v>
      </c>
      <c r="AS10" s="158" t="n">
        <f aca="false">Vendredi!AX6</f>
        <v>0</v>
      </c>
      <c r="AT10" s="158" t="n">
        <f aca="false">Vendredi!AY6</f>
        <v>0</v>
      </c>
      <c r="AU10" s="158" t="n">
        <f aca="false">Vendredi!AZ6</f>
        <v>0</v>
      </c>
      <c r="AV10" s="158" t="n">
        <f aca="false">Vendredi!BA6</f>
        <v>0</v>
      </c>
    </row>
    <row r="11" customFormat="false" ht="24.75" hidden="false" customHeight="true" outlineLevel="0" collapsed="false">
      <c r="A11" s="156" t="s">
        <v>133</v>
      </c>
      <c r="B11" s="156"/>
      <c r="C11" s="157" t="n">
        <f aca="false">Samedi!H6</f>
        <v>0</v>
      </c>
      <c r="D11" s="157" t="n">
        <f aca="false">Samedi!I6</f>
        <v>0</v>
      </c>
      <c r="E11" s="157" t="n">
        <f aca="false">Samedi!J6</f>
        <v>0</v>
      </c>
      <c r="F11" s="157" t="n">
        <f aca="false">Samedi!K6</f>
        <v>0</v>
      </c>
      <c r="G11" s="157" t="n">
        <f aca="false">Samedi!L6</f>
        <v>0</v>
      </c>
      <c r="H11" s="157" t="n">
        <f aca="false">Samedi!M6</f>
        <v>0</v>
      </c>
      <c r="I11" s="157" t="n">
        <f aca="false">Samedi!N6</f>
        <v>0</v>
      </c>
      <c r="J11" s="157" t="n">
        <f aca="false">Samedi!O6</f>
        <v>0</v>
      </c>
      <c r="K11" s="157" t="n">
        <f aca="false">Samedi!P6</f>
        <v>0</v>
      </c>
      <c r="L11" s="157" t="n">
        <f aca="false">Samedi!Q6</f>
        <v>0</v>
      </c>
      <c r="M11" s="157" t="n">
        <f aca="false">Samedi!R6</f>
        <v>0</v>
      </c>
      <c r="N11" s="157" t="n">
        <f aca="false">Samedi!S6</f>
        <v>0</v>
      </c>
      <c r="O11" s="157" t="n">
        <f aca="false">Samedi!T6</f>
        <v>0</v>
      </c>
      <c r="P11" s="157" t="n">
        <f aca="false">Samedi!U6</f>
        <v>0</v>
      </c>
      <c r="Q11" s="157" t="n">
        <f aca="false">Samedi!V6</f>
        <v>0</v>
      </c>
      <c r="R11" s="157" t="n">
        <f aca="false">Samedi!W6</f>
        <v>0</v>
      </c>
      <c r="S11" s="157" t="n">
        <f aca="false">Samedi!X6</f>
        <v>0</v>
      </c>
      <c r="T11" s="157" t="n">
        <f aca="false">Samedi!Y6</f>
        <v>0</v>
      </c>
      <c r="U11" s="157" t="n">
        <f aca="false">Samedi!Z6</f>
        <v>0</v>
      </c>
      <c r="V11" s="157" t="n">
        <f aca="false">Samedi!AA6</f>
        <v>0</v>
      </c>
      <c r="W11" s="157" t="n">
        <f aca="false">Samedi!AB6</f>
        <v>0</v>
      </c>
      <c r="X11" s="157" t="n">
        <f aca="false">Samedi!AC6</f>
        <v>0</v>
      </c>
      <c r="Y11" s="157" t="n">
        <f aca="false">Samedi!AD6</f>
        <v>0</v>
      </c>
      <c r="Z11" s="158" t="n">
        <f aca="false">Samedi!AE6</f>
        <v>0</v>
      </c>
      <c r="AA11" s="158" t="n">
        <f aca="false">Samedi!AF6</f>
        <v>0</v>
      </c>
      <c r="AB11" s="158" t="n">
        <f aca="false">Samedi!AG6</f>
        <v>0</v>
      </c>
      <c r="AC11" s="158" t="n">
        <f aca="false">Samedi!AH6</f>
        <v>0</v>
      </c>
      <c r="AD11" s="158" t="n">
        <f aca="false">Samedi!AI6</f>
        <v>0</v>
      </c>
      <c r="AE11" s="158" t="n">
        <f aca="false">Samedi!AJ6</f>
        <v>0</v>
      </c>
      <c r="AF11" s="158" t="n">
        <f aca="false">Samedi!AK6</f>
        <v>0</v>
      </c>
      <c r="AG11" s="158" t="n">
        <f aca="false">Samedi!AL6</f>
        <v>0</v>
      </c>
      <c r="AH11" s="158" t="n">
        <f aca="false">Samedi!AM6</f>
        <v>0</v>
      </c>
      <c r="AI11" s="158" t="n">
        <f aca="false">Samedi!AN6</f>
        <v>0</v>
      </c>
      <c r="AJ11" s="158" t="n">
        <f aca="false">Samedi!AO6</f>
        <v>0</v>
      </c>
      <c r="AK11" s="158" t="n">
        <f aca="false">Samedi!AP6</f>
        <v>0</v>
      </c>
      <c r="AL11" s="158" t="n">
        <f aca="false">Samedi!AQ6</f>
        <v>0</v>
      </c>
      <c r="AM11" s="158" t="n">
        <f aca="false">Samedi!AR6</f>
        <v>0</v>
      </c>
      <c r="AN11" s="158" t="n">
        <f aca="false">Samedi!AS6</f>
        <v>0</v>
      </c>
      <c r="AO11" s="158" t="n">
        <f aca="false">Samedi!AT6</f>
        <v>0</v>
      </c>
      <c r="AP11" s="158" t="n">
        <f aca="false">Samedi!AU6</f>
        <v>0</v>
      </c>
      <c r="AQ11" s="158" t="n">
        <f aca="false">Samedi!AV6</f>
        <v>0</v>
      </c>
      <c r="AR11" s="158" t="n">
        <f aca="false">Samedi!AW6</f>
        <v>0</v>
      </c>
      <c r="AS11" s="158" t="n">
        <f aca="false">Samedi!AX6</f>
        <v>0</v>
      </c>
      <c r="AT11" s="158" t="n">
        <f aca="false">Samedi!AY6</f>
        <v>0</v>
      </c>
      <c r="AU11" s="158" t="n">
        <f aca="false">Samedi!AZ6</f>
        <v>0</v>
      </c>
      <c r="AV11" s="158" t="n">
        <f aca="false">Samedi!BA6</f>
        <v>0</v>
      </c>
    </row>
    <row r="12" customFormat="false" ht="24.75" hidden="false" customHeight="true" outlineLevel="0" collapsed="false">
      <c r="A12" s="159" t="s">
        <v>134</v>
      </c>
      <c r="B12" s="159"/>
      <c r="C12" s="160" t="n">
        <f aca="false">Dimanche!H6</f>
        <v>0</v>
      </c>
      <c r="D12" s="160" t="n">
        <f aca="false">Dimanche!I6</f>
        <v>0</v>
      </c>
      <c r="E12" s="160" t="n">
        <f aca="false">Dimanche!J6</f>
        <v>0</v>
      </c>
      <c r="F12" s="160" t="n">
        <f aca="false">Dimanche!K6</f>
        <v>0</v>
      </c>
      <c r="G12" s="160" t="n">
        <f aca="false">Dimanche!L6</f>
        <v>0</v>
      </c>
      <c r="H12" s="160" t="n">
        <f aca="false">Dimanche!M6</f>
        <v>0</v>
      </c>
      <c r="I12" s="160" t="n">
        <f aca="false">Dimanche!N6</f>
        <v>0</v>
      </c>
      <c r="J12" s="160" t="n">
        <f aca="false">Dimanche!O6</f>
        <v>0</v>
      </c>
      <c r="K12" s="160" t="n">
        <f aca="false">Dimanche!P6</f>
        <v>0</v>
      </c>
      <c r="L12" s="160" t="n">
        <f aca="false">Dimanche!Q6</f>
        <v>0</v>
      </c>
      <c r="M12" s="160" t="n">
        <f aca="false">Dimanche!R6</f>
        <v>0</v>
      </c>
      <c r="N12" s="160" t="n">
        <f aca="false">Dimanche!S6</f>
        <v>0</v>
      </c>
      <c r="O12" s="160" t="n">
        <f aca="false">Dimanche!T6</f>
        <v>0</v>
      </c>
      <c r="P12" s="160" t="n">
        <f aca="false">Dimanche!U6</f>
        <v>0</v>
      </c>
      <c r="Q12" s="160" t="n">
        <f aca="false">Dimanche!V6</f>
        <v>0</v>
      </c>
      <c r="R12" s="160" t="n">
        <f aca="false">Dimanche!W6</f>
        <v>0</v>
      </c>
      <c r="S12" s="160" t="n">
        <f aca="false">Dimanche!X6</f>
        <v>0</v>
      </c>
      <c r="T12" s="160" t="n">
        <f aca="false">Dimanche!Y6</f>
        <v>0</v>
      </c>
      <c r="U12" s="160" t="n">
        <f aca="false">Dimanche!Z6</f>
        <v>0</v>
      </c>
      <c r="V12" s="160" t="n">
        <f aca="false">Dimanche!AA6</f>
        <v>0</v>
      </c>
      <c r="W12" s="160" t="n">
        <f aca="false">Dimanche!AB6</f>
        <v>0</v>
      </c>
      <c r="X12" s="160" t="n">
        <f aca="false">Dimanche!AC6</f>
        <v>0</v>
      </c>
      <c r="Y12" s="160" t="n">
        <f aca="false">Dimanche!AD6</f>
        <v>0</v>
      </c>
      <c r="Z12" s="161" t="n">
        <f aca="false">Dimanche!AE6</f>
        <v>0</v>
      </c>
      <c r="AA12" s="161" t="n">
        <f aca="false">Dimanche!AF6</f>
        <v>0</v>
      </c>
      <c r="AB12" s="161" t="n">
        <f aca="false">Dimanche!AG6</f>
        <v>0</v>
      </c>
      <c r="AC12" s="161" t="n">
        <f aca="false">Dimanche!AH6</f>
        <v>0</v>
      </c>
      <c r="AD12" s="161" t="n">
        <f aca="false">Dimanche!AI6</f>
        <v>0</v>
      </c>
      <c r="AE12" s="161" t="n">
        <f aca="false">Dimanche!AJ6</f>
        <v>0</v>
      </c>
      <c r="AF12" s="161" t="n">
        <f aca="false">Dimanche!AK6</f>
        <v>0</v>
      </c>
      <c r="AG12" s="161" t="n">
        <f aca="false">Dimanche!AL6</f>
        <v>0</v>
      </c>
      <c r="AH12" s="161" t="n">
        <f aca="false">Dimanche!AM6</f>
        <v>0</v>
      </c>
      <c r="AI12" s="161" t="n">
        <f aca="false">Dimanche!AN6</f>
        <v>0</v>
      </c>
      <c r="AJ12" s="161" t="n">
        <f aca="false">Dimanche!AO6</f>
        <v>0</v>
      </c>
      <c r="AK12" s="161" t="n">
        <f aca="false">Dimanche!AP6</f>
        <v>0</v>
      </c>
      <c r="AL12" s="161" t="n">
        <f aca="false">Dimanche!AQ6</f>
        <v>0</v>
      </c>
      <c r="AM12" s="161" t="n">
        <f aca="false">Dimanche!AR6</f>
        <v>0</v>
      </c>
      <c r="AN12" s="161" t="n">
        <f aca="false">Dimanche!AS6</f>
        <v>0</v>
      </c>
      <c r="AO12" s="161" t="n">
        <f aca="false">Dimanche!AT6</f>
        <v>0</v>
      </c>
      <c r="AP12" s="161" t="n">
        <f aca="false">Dimanche!AU6</f>
        <v>0</v>
      </c>
      <c r="AQ12" s="161" t="n">
        <f aca="false">Dimanche!AV6</f>
        <v>0</v>
      </c>
      <c r="AR12" s="161" t="n">
        <f aca="false">Dimanche!AW6</f>
        <v>0</v>
      </c>
      <c r="AS12" s="161" t="n">
        <f aca="false">Dimanche!AX6</f>
        <v>0</v>
      </c>
      <c r="AT12" s="161" t="n">
        <f aca="false">Dimanche!AY6</f>
        <v>0</v>
      </c>
      <c r="AU12" s="161" t="n">
        <f aca="false">Dimanche!AZ6</f>
        <v>0</v>
      </c>
      <c r="AV12" s="161" t="n">
        <f aca="false">Dimanche!BA6</f>
        <v>0</v>
      </c>
    </row>
    <row r="13" customFormat="false" ht="24.75" hidden="false" customHeight="true" outlineLevel="0" collapsed="false">
      <c r="A13" s="162" t="s">
        <v>135</v>
      </c>
      <c r="B13" s="162"/>
      <c r="C13" s="163" t="n">
        <f aca="false">SUM(C6:C12)</f>
        <v>0</v>
      </c>
      <c r="D13" s="163" t="n">
        <f aca="false">SUM(D6:D12)</f>
        <v>0</v>
      </c>
      <c r="E13" s="163" t="n">
        <f aca="false">SUM(E6:E12)</f>
        <v>0</v>
      </c>
      <c r="F13" s="163" t="n">
        <f aca="false">SUM(F6:F12)</f>
        <v>0</v>
      </c>
      <c r="G13" s="163" t="n">
        <f aca="false">SUM(G6:G12)</f>
        <v>0</v>
      </c>
      <c r="H13" s="163" t="n">
        <f aca="false">SUM(H6:H12)</f>
        <v>0</v>
      </c>
      <c r="I13" s="163" t="n">
        <f aca="false">SUM(I6:I12)</f>
        <v>0</v>
      </c>
      <c r="J13" s="163" t="n">
        <f aca="false">SUM(J6:J12)</f>
        <v>0</v>
      </c>
      <c r="K13" s="163" t="n">
        <f aca="false">SUM(K6:K12)</f>
        <v>0</v>
      </c>
      <c r="L13" s="163" t="n">
        <f aca="false">SUM(L6:L12)</f>
        <v>0</v>
      </c>
      <c r="M13" s="163" t="n">
        <f aca="false">SUM(M6:M12)</f>
        <v>0</v>
      </c>
      <c r="N13" s="163" t="n">
        <f aca="false">SUM(N6:N12)</f>
        <v>0</v>
      </c>
      <c r="O13" s="163" t="n">
        <f aca="false">SUM(O6:O12)</f>
        <v>0</v>
      </c>
      <c r="P13" s="163" t="n">
        <f aca="false">SUM(P6:P12)</f>
        <v>0</v>
      </c>
      <c r="Q13" s="163" t="n">
        <f aca="false">SUM(Q6:Q12)</f>
        <v>0</v>
      </c>
      <c r="R13" s="163" t="n">
        <f aca="false">SUM(R6:R12)</f>
        <v>0</v>
      </c>
      <c r="S13" s="163" t="n">
        <f aca="false">SUM(S6:S12)</f>
        <v>0</v>
      </c>
      <c r="T13" s="163" t="n">
        <f aca="false">SUM(T6:T12)</f>
        <v>0</v>
      </c>
      <c r="U13" s="163" t="n">
        <f aca="false">SUM(U6:U12)</f>
        <v>0</v>
      </c>
      <c r="V13" s="163" t="n">
        <f aca="false">SUM(V6:V12)</f>
        <v>0</v>
      </c>
      <c r="W13" s="163" t="n">
        <f aca="false">SUM(W6:W12)</f>
        <v>0</v>
      </c>
      <c r="X13" s="163" t="n">
        <f aca="false">SUM(X6:X12)</f>
        <v>0</v>
      </c>
      <c r="Y13" s="163" t="n">
        <f aca="false">SUM(Y6:Y12)</f>
        <v>0</v>
      </c>
      <c r="Z13" s="164" t="n">
        <f aca="false">SUM(Z6:Z12)</f>
        <v>0</v>
      </c>
      <c r="AA13" s="164" t="n">
        <f aca="false">SUM(AA6:AA12)</f>
        <v>0</v>
      </c>
      <c r="AB13" s="164" t="n">
        <f aca="false">SUM(AB6:AB12)</f>
        <v>0</v>
      </c>
      <c r="AC13" s="164" t="n">
        <f aca="false">SUM(AC6:AC12)</f>
        <v>0</v>
      </c>
      <c r="AD13" s="164" t="n">
        <f aca="false">SUM(AD6:AD12)</f>
        <v>0</v>
      </c>
      <c r="AE13" s="164" t="n">
        <f aca="false">SUM(AE6:AE12)</f>
        <v>0</v>
      </c>
      <c r="AF13" s="164" t="n">
        <f aca="false">SUM(AF6:AF12)</f>
        <v>0</v>
      </c>
      <c r="AG13" s="164" t="n">
        <f aca="false">SUM(AG6:AG12)</f>
        <v>0</v>
      </c>
      <c r="AH13" s="164" t="n">
        <f aca="false">SUM(AH6:AH12)</f>
        <v>0</v>
      </c>
      <c r="AI13" s="164" t="n">
        <f aca="false">SUM(AI6:AI12)</f>
        <v>0</v>
      </c>
      <c r="AJ13" s="164" t="n">
        <f aca="false">SUM(AJ6:AJ12)</f>
        <v>0</v>
      </c>
      <c r="AK13" s="164" t="n">
        <f aca="false">SUM(AK6:AK12)</f>
        <v>0</v>
      </c>
      <c r="AL13" s="164" t="n">
        <f aca="false">SUM(AL6:AL12)</f>
        <v>0</v>
      </c>
      <c r="AM13" s="164" t="n">
        <f aca="false">SUM(AM6:AM12)</f>
        <v>0</v>
      </c>
      <c r="AN13" s="164" t="n">
        <f aca="false">SUM(AN6:AN12)</f>
        <v>0</v>
      </c>
      <c r="AO13" s="164" t="n">
        <f aca="false">SUM(AO6:AO12)</f>
        <v>0</v>
      </c>
      <c r="AP13" s="164" t="n">
        <f aca="false">SUM(AP6:AP12)</f>
        <v>0</v>
      </c>
      <c r="AQ13" s="164" t="n">
        <f aca="false">SUM(AQ6:AQ12)</f>
        <v>0</v>
      </c>
      <c r="AR13" s="164" t="n">
        <f aca="false">SUM(AR6:AR12)</f>
        <v>0</v>
      </c>
      <c r="AS13" s="164" t="n">
        <f aca="false">SUM(AS6:AS12)</f>
        <v>0</v>
      </c>
      <c r="AT13" s="164" t="n">
        <f aca="false">SUM(AT6:AT12)</f>
        <v>0</v>
      </c>
      <c r="AU13" s="164" t="n">
        <f aca="false">SUM(AU6:AU12)</f>
        <v>0</v>
      </c>
      <c r="AV13" s="164" t="n">
        <f aca="false">SUM(AV6:AV12)</f>
        <v>0</v>
      </c>
    </row>
    <row r="14" s="166" customFormat="true" ht="9.75" hidden="false" customHeight="true" outlineLevel="0" collapsed="false">
      <c r="A14" s="165"/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</row>
    <row r="15" customFormat="false" ht="17.35" hidden="false" customHeight="false" outlineLevel="0" collapsed="false">
      <c r="A15" s="167" t="s">
        <v>136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</row>
    <row r="16" s="166" customFormat="true" ht="7.5" hidden="false" customHeight="true" outlineLevel="0" collapsed="false">
      <c r="A16" s="168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</row>
    <row r="17" s="169" customFormat="true" ht="19.5" hidden="false" customHeight="true" outlineLevel="0" collapsed="false">
      <c r="A17" s="169" t="s">
        <v>137</v>
      </c>
      <c r="B17" s="170" t="n">
        <f aca="false">NiveauIndem</f>
        <v>0</v>
      </c>
      <c r="C17" s="171" t="n">
        <f aca="false">NiveauIndem*C13</f>
        <v>0</v>
      </c>
      <c r="D17" s="171" t="n">
        <f aca="false">NiveauIndem*D13</f>
        <v>0</v>
      </c>
      <c r="E17" s="171" t="n">
        <f aca="false">NiveauIndem*E13</f>
        <v>0</v>
      </c>
      <c r="F17" s="171" t="n">
        <f aca="false">NiveauIndem*F13</f>
        <v>0</v>
      </c>
      <c r="G17" s="171" t="n">
        <f aca="false">NiveauIndem*G13</f>
        <v>0</v>
      </c>
      <c r="H17" s="171" t="n">
        <f aca="false">NiveauIndem*H13</f>
        <v>0</v>
      </c>
      <c r="I17" s="171" t="n">
        <f aca="false">NiveauIndem*I13</f>
        <v>0</v>
      </c>
      <c r="J17" s="171" t="n">
        <f aca="false">NiveauIndem*J13</f>
        <v>0</v>
      </c>
      <c r="K17" s="171" t="n">
        <f aca="false">NiveauIndem*K13</f>
        <v>0</v>
      </c>
      <c r="L17" s="171" t="n">
        <f aca="false">NiveauIndem*L13</f>
        <v>0</v>
      </c>
      <c r="M17" s="171" t="n">
        <f aca="false">NiveauIndem*M13</f>
        <v>0</v>
      </c>
      <c r="N17" s="171" t="n">
        <f aca="false">NiveauIndem*N13</f>
        <v>0</v>
      </c>
      <c r="O17" s="171" t="n">
        <f aca="false">NiveauIndem*O13</f>
        <v>0</v>
      </c>
      <c r="P17" s="171" t="n">
        <f aca="false">NiveauIndem*P13</f>
        <v>0</v>
      </c>
      <c r="Q17" s="171" t="n">
        <f aca="false">NiveauIndem*Q13</f>
        <v>0</v>
      </c>
      <c r="R17" s="171" t="n">
        <f aca="false">NiveauIndem*R13</f>
        <v>0</v>
      </c>
      <c r="S17" s="171" t="n">
        <f aca="false">NiveauIndem*S13</f>
        <v>0</v>
      </c>
      <c r="T17" s="171" t="n">
        <f aca="false">NiveauIndem*T13</f>
        <v>0</v>
      </c>
      <c r="U17" s="171" t="n">
        <f aca="false">NiveauIndem*U13</f>
        <v>0</v>
      </c>
      <c r="V17" s="171" t="n">
        <f aca="false">NiveauIndem*V13</f>
        <v>0</v>
      </c>
      <c r="W17" s="171" t="n">
        <f aca="false">NiveauIndem*W13</f>
        <v>0</v>
      </c>
      <c r="X17" s="171" t="n">
        <f aca="false">NiveauIndem*X13</f>
        <v>0</v>
      </c>
      <c r="Y17" s="171" t="n">
        <f aca="false">NiveauIndem*Y13</f>
        <v>0</v>
      </c>
      <c r="Z17" s="171" t="n">
        <f aca="false">NiveauIndem*Z13</f>
        <v>0</v>
      </c>
      <c r="AA17" s="171" t="n">
        <f aca="false">NiveauIndem*AA13</f>
        <v>0</v>
      </c>
      <c r="AB17" s="171" t="n">
        <f aca="false">NiveauIndem*AB13</f>
        <v>0</v>
      </c>
      <c r="AC17" s="171" t="n">
        <f aca="false">NiveauIndem*AC13</f>
        <v>0</v>
      </c>
      <c r="AD17" s="171" t="n">
        <f aca="false">NiveauIndem*AD13</f>
        <v>0</v>
      </c>
      <c r="AE17" s="171" t="n">
        <f aca="false">NiveauIndem*AE13</f>
        <v>0</v>
      </c>
      <c r="AF17" s="171" t="n">
        <f aca="false">NiveauIndem*AF13</f>
        <v>0</v>
      </c>
      <c r="AG17" s="171" t="n">
        <f aca="false">NiveauIndem*AG13</f>
        <v>0</v>
      </c>
      <c r="AH17" s="171" t="n">
        <f aca="false">NiveauIndem*AH13</f>
        <v>0</v>
      </c>
      <c r="AI17" s="171" t="n">
        <f aca="false">NiveauIndem*AI13</f>
        <v>0</v>
      </c>
      <c r="AJ17" s="171" t="n">
        <f aca="false">NiveauIndem*AJ13</f>
        <v>0</v>
      </c>
      <c r="AK17" s="171" t="n">
        <f aca="false">NiveauIndem*AK13</f>
        <v>0</v>
      </c>
      <c r="AL17" s="171" t="n">
        <f aca="false">NiveauIndem*AL13</f>
        <v>0</v>
      </c>
      <c r="AM17" s="171" t="n">
        <f aca="false">NiveauIndem*AM13</f>
        <v>0</v>
      </c>
      <c r="AN17" s="171" t="n">
        <f aca="false">NiveauIndem*AN13</f>
        <v>0</v>
      </c>
      <c r="AO17" s="171" t="n">
        <f aca="false">NiveauIndem*AO13</f>
        <v>0</v>
      </c>
      <c r="AP17" s="171" t="n">
        <f aca="false">NiveauIndem*AP13</f>
        <v>0</v>
      </c>
      <c r="AQ17" s="171" t="n">
        <f aca="false">NiveauIndem*AQ13</f>
        <v>0</v>
      </c>
      <c r="AR17" s="171" t="n">
        <f aca="false">NiveauIndem*AR13</f>
        <v>0</v>
      </c>
      <c r="AS17" s="171" t="n">
        <f aca="false">NiveauIndem*AS13</f>
        <v>0</v>
      </c>
      <c r="AT17" s="171" t="n">
        <f aca="false">NiveauIndem*AT13</f>
        <v>0</v>
      </c>
      <c r="AU17" s="171" t="n">
        <f aca="false">NiveauIndem*AU13</f>
        <v>0</v>
      </c>
      <c r="AV17" s="171" t="n">
        <f aca="false">NiveauIndem*AV13</f>
        <v>0</v>
      </c>
    </row>
    <row r="18" s="169" customFormat="true" ht="19.5" hidden="false" customHeight="true" outlineLevel="0" collapsed="false">
      <c r="A18" s="169" t="s">
        <v>138</v>
      </c>
      <c r="B18" s="170" t="n">
        <f aca="false">SUMIF(MAPPING!A36:A40,'PANORAMA EVENEMENT'!B6,MAPPING!C36:C40)</f>
        <v>0</v>
      </c>
      <c r="C18" s="171" t="n">
        <f aca="false">IF(OR((C4=MAPPING!$A$3),(C4=MAPPING!$A$9),(C4=MAPPING!$A$11),(C4=MAPPING!$A$17),(C4=MAPPING!$A$20),(C4=MAPPING!$A$25),(C4=MAPPING!$A$27)),'RECAPITULATIF ARBITRAGE'!$B$18,0)</f>
        <v>0</v>
      </c>
      <c r="D18" s="171" t="n">
        <f aca="false">IF(OR((D4=MAPPING!$A$3),(D4=MAPPING!$A$9),(D4=MAPPING!$A$11),(D4=MAPPING!$A$17),(D4=MAPPING!$A$20),(D4=MAPPING!$A$25),(D4=MAPPING!$A$27)),'RECAPITULATIF ARBITRAGE'!$B$18,0)</f>
        <v>0</v>
      </c>
      <c r="E18" s="171" t="n">
        <f aca="false">IF(OR((E4=MAPPING!$A$3),(E4=MAPPING!$A$9),(E4=MAPPING!$A$11),(E4=MAPPING!$A$17),(E4=MAPPING!$A$20),(E4=MAPPING!$A$25),(E4=MAPPING!$A$27)),'RECAPITULATIF ARBITRAGE'!$B$18,0)</f>
        <v>0</v>
      </c>
      <c r="F18" s="171" t="n">
        <f aca="false">IF(OR((F4=MAPPING!$A$3),(F4=MAPPING!$A$9),(F4=MAPPING!$A$11),(F4=MAPPING!$A$17),(F4=MAPPING!$A$20),(F4=MAPPING!$A$25),(F4=MAPPING!$A$27)),'RECAPITULATIF ARBITRAGE'!$B$18,0)</f>
        <v>0</v>
      </c>
      <c r="G18" s="171" t="n">
        <f aca="false">IF(OR((G4=MAPPING!$A$3),(G4=MAPPING!$A$9),(G4=MAPPING!$A$11),(G4=MAPPING!$A$17),(G4=MAPPING!$A$20),(G4=MAPPING!$A$25),(G4=MAPPING!$A$27)),'RECAPITULATIF ARBITRAGE'!$B$18,0)</f>
        <v>0</v>
      </c>
      <c r="H18" s="171" t="n">
        <f aca="false">IF(OR((H4=MAPPING!$A$3),(H4=MAPPING!$A$9),(H4=MAPPING!$A$11),(H4=MAPPING!$A$17),(H4=MAPPING!$A$20),(H4=MAPPING!$A$25),(H4=MAPPING!$A$27)),'RECAPITULATIF ARBITRAGE'!$B$18,0)</f>
        <v>0</v>
      </c>
      <c r="I18" s="171" t="n">
        <f aca="false">IF(OR((I4=MAPPING!$A$3),(I4=MAPPING!$A$9),(I4=MAPPING!$A$11),(I4=MAPPING!$A$17),(I4=MAPPING!$A$20),(I4=MAPPING!$A$25),(I4=MAPPING!$A$27)),'RECAPITULATIF ARBITRAGE'!$B$18,0)</f>
        <v>0</v>
      </c>
      <c r="J18" s="171" t="n">
        <f aca="false">IF(OR((J4=MAPPING!$A$3),(J4=MAPPING!$A$9),(J4=MAPPING!$A$11),(J4=MAPPING!$A$17),(J4=MAPPING!$A$20),(J4=MAPPING!$A$25),(J4=MAPPING!$A$27)),'RECAPITULATIF ARBITRAGE'!$B$18,0)</f>
        <v>0</v>
      </c>
      <c r="K18" s="171" t="n">
        <f aca="false">IF(OR((K4=MAPPING!$A$3),(K4=MAPPING!$A$9),(K4=MAPPING!$A$11),(K4=MAPPING!$A$17),(K4=MAPPING!$A$20),(K4=MAPPING!$A$25),(K4=MAPPING!$A$27)),'RECAPITULATIF ARBITRAGE'!$B$18,0)</f>
        <v>0</v>
      </c>
      <c r="L18" s="171" t="n">
        <f aca="false">IF(OR((L4=MAPPING!$A$3),(L4=MAPPING!$A$9),(L4=MAPPING!$A$11),(L4=MAPPING!$A$17),(L4=MAPPING!$A$20),(L4=MAPPING!$A$25),(L4=MAPPING!$A$27)),'RECAPITULATIF ARBITRAGE'!$B$18,0)</f>
        <v>0</v>
      </c>
      <c r="M18" s="171" t="n">
        <f aca="false">IF(OR((M4=MAPPING!$A$3),(M4=MAPPING!$A$9),(M4=MAPPING!$A$11),(M4=MAPPING!$A$17),(M4=MAPPING!$A$20),(M4=MAPPING!$A$25),(M4=MAPPING!$A$27)),'RECAPITULATIF ARBITRAGE'!$B$18,0)</f>
        <v>0</v>
      </c>
      <c r="N18" s="171" t="n">
        <f aca="false">IF(OR((N4=MAPPING!$A$3),(N4=MAPPING!$A$9),(N4=MAPPING!$A$11),(N4=MAPPING!$A$17),(N4=MAPPING!$A$20),(N4=MAPPING!$A$25),(N4=MAPPING!$A$27)),'RECAPITULATIF ARBITRAGE'!$B$18,0)</f>
        <v>0</v>
      </c>
      <c r="O18" s="171" t="n">
        <f aca="false">IF(OR((O4=MAPPING!$A$3),(O4=MAPPING!$A$9),(O4=MAPPING!$A$11),(O4=MAPPING!$A$17),(O4=MAPPING!$A$20),(O4=MAPPING!$A$25),(O4=MAPPING!$A$27)),'RECAPITULATIF ARBITRAGE'!$B$18,0)</f>
        <v>0</v>
      </c>
      <c r="P18" s="171" t="n">
        <f aca="false">IF(OR((P4=MAPPING!$A$3),(P4=MAPPING!$A$9),(P4=MAPPING!$A$11),(P4=MAPPING!$A$17),(P4=MAPPING!$A$20),(P4=MAPPING!$A$25),(P4=MAPPING!$A$27)),'RECAPITULATIF ARBITRAGE'!$B$18,0)</f>
        <v>0</v>
      </c>
      <c r="Q18" s="171" t="n">
        <f aca="false">IF(OR((Q4=MAPPING!$A$3),(Q4=MAPPING!$A$9),(Q4=MAPPING!$A$11),(Q4=MAPPING!$A$17),(Q4=MAPPING!$A$20),(Q4=MAPPING!$A$25),(Q4=MAPPING!$A$27)),'RECAPITULATIF ARBITRAGE'!$B$18,0)</f>
        <v>0</v>
      </c>
      <c r="R18" s="171" t="n">
        <f aca="false">IF(OR((R4=MAPPING!$A$3),(R4=MAPPING!$A$9),(R4=MAPPING!$A$11),(R4=MAPPING!$A$17),(R4=MAPPING!$A$20),(R4=MAPPING!$A$25),(R4=MAPPING!$A$27)),'RECAPITULATIF ARBITRAGE'!$B$18,0)</f>
        <v>0</v>
      </c>
      <c r="S18" s="171" t="n">
        <f aca="false">IF(OR((S4=MAPPING!$A$3),(S4=MAPPING!$A$9),(S4=MAPPING!$A$11),(S4=MAPPING!$A$17),(S4=MAPPING!$A$20),(S4=MAPPING!$A$25),(S4=MAPPING!$A$27)),'RECAPITULATIF ARBITRAGE'!$B$18,0)</f>
        <v>0</v>
      </c>
      <c r="T18" s="171" t="n">
        <f aca="false">IF(OR((T4=MAPPING!$A$3),(T4=MAPPING!$A$9),(T4=MAPPING!$A$11),(T4=MAPPING!$A$17),(T4=MAPPING!$A$20),(T4=MAPPING!$A$25),(T4=MAPPING!$A$27)),'RECAPITULATIF ARBITRAGE'!$B$18,0)</f>
        <v>0</v>
      </c>
      <c r="U18" s="171" t="n">
        <f aca="false">IF(OR((U4=MAPPING!$A$3),(U4=MAPPING!$A$9),(U4=MAPPING!$A$11),(U4=MAPPING!$A$17),(U4=MAPPING!$A$20),(U4=MAPPING!$A$25),(U4=MAPPING!$A$27)),'RECAPITULATIF ARBITRAGE'!$B$18,0)</f>
        <v>0</v>
      </c>
      <c r="V18" s="171" t="n">
        <f aca="false">IF(OR((V4=MAPPING!$A$3),(V4=MAPPING!$A$9),(V4=MAPPING!$A$11),(V4=MAPPING!$A$17),(V4=MAPPING!$A$20),(V4=MAPPING!$A$25),(V4=MAPPING!$A$27)),'RECAPITULATIF ARBITRAGE'!$B$18,0)</f>
        <v>0</v>
      </c>
      <c r="W18" s="171" t="n">
        <f aca="false">IF(OR((W4=MAPPING!$A$3),(W4=MAPPING!$A$9),(W4=MAPPING!$A$11),(W4=MAPPING!$A$17),(W4=MAPPING!$A$20),(W4=MAPPING!$A$25),(W4=MAPPING!$A$27)),'RECAPITULATIF ARBITRAGE'!$B$18,0)</f>
        <v>0</v>
      </c>
      <c r="X18" s="171" t="n">
        <f aca="false">IF(OR((X4=MAPPING!$A$3),(X4=MAPPING!$A$9),(X4=MAPPING!$A$11),(X4=MAPPING!$A$17),(X4=MAPPING!$A$20),(X4=MAPPING!$A$25),(X4=MAPPING!$A$27)),'RECAPITULATIF ARBITRAGE'!$B$18,0)</f>
        <v>0</v>
      </c>
      <c r="Y18" s="171" t="n">
        <f aca="false">IF(OR((Y4=MAPPING!$A$3),(Y4=MAPPING!$A$9),(Y4=MAPPING!$A$11),(Y4=MAPPING!$A$17),(Y4=MAPPING!$A$20),(Y4=MAPPING!$A$25),(Y4=MAPPING!$A$27)),'RECAPITULATIF ARBITRAGE'!$B$18,0)</f>
        <v>0</v>
      </c>
      <c r="Z18" s="171" t="n">
        <f aca="false">IF(OR((Z4=MAPPING!$A$3),(Z4=MAPPING!$A$9),(Z4=MAPPING!$A$11),(Z4=MAPPING!$A$17),(Z4=MAPPING!$A$20),(Z4=MAPPING!$A$25),(Z4=MAPPING!$A$27)),'RECAPITULATIF ARBITRAGE'!$B$18,0)</f>
        <v>0</v>
      </c>
      <c r="AA18" s="171" t="n">
        <f aca="false">IF(OR((AA4=MAPPING!$A$3),(AA4=MAPPING!$A$9),(AA4=MAPPING!$A$11),(AA4=MAPPING!$A$17),(AA4=MAPPING!$A$20),(AA4=MAPPING!$A$25),(AA4=MAPPING!$A$27)),'RECAPITULATIF ARBITRAGE'!$B$18,0)</f>
        <v>0</v>
      </c>
      <c r="AB18" s="171" t="n">
        <f aca="false">IF(OR((AB4=MAPPING!$A$3),(AB4=MAPPING!$A$9),(AB4=MAPPING!$A$11),(AB4=MAPPING!$A$17),(AB4=MAPPING!$A$20),(AB4=MAPPING!$A$25),(AB4=MAPPING!$A$27)),'RECAPITULATIF ARBITRAGE'!$B$18,0)</f>
        <v>0</v>
      </c>
      <c r="AC18" s="171" t="n">
        <f aca="false">IF(OR((AC4=MAPPING!$A$3),(AC4=MAPPING!$A$9),(AC4=MAPPING!$A$11),(AC4=MAPPING!$A$17),(AC4=MAPPING!$A$20),(AC4=MAPPING!$A$25),(AC4=MAPPING!$A$27)),'RECAPITULATIF ARBITRAGE'!$B$18,0)</f>
        <v>0</v>
      </c>
      <c r="AD18" s="171" t="n">
        <f aca="false">IF(OR((AD4=MAPPING!$A$3),(AD4=MAPPING!$A$9),(AD4=MAPPING!$A$11),(AD4=MAPPING!$A$17),(AD4=MAPPING!$A$20),(AD4=MAPPING!$A$25),(AD4=MAPPING!$A$27)),'RECAPITULATIF ARBITRAGE'!$B$18,0)</f>
        <v>0</v>
      </c>
      <c r="AE18" s="171" t="n">
        <f aca="false">IF(OR((AE4=MAPPING!$A$3),(AE4=MAPPING!$A$9),(AE4=MAPPING!$A$11),(AE4=MAPPING!$A$17),(AE4=MAPPING!$A$20),(AE4=MAPPING!$A$25),(AE4=MAPPING!$A$27)),'RECAPITULATIF ARBITRAGE'!$B$18,0)</f>
        <v>0</v>
      </c>
      <c r="AF18" s="171" t="n">
        <f aca="false">IF(OR((AF4=MAPPING!$A$3),(AF4=MAPPING!$A$9),(AF4=MAPPING!$A$11),(AF4=MAPPING!$A$17),(AF4=MAPPING!$A$20),(AF4=MAPPING!$A$25),(AF4=MAPPING!$A$27)),'RECAPITULATIF ARBITRAGE'!$B$18,0)</f>
        <v>0</v>
      </c>
      <c r="AG18" s="171" t="n">
        <f aca="false">IF(OR((AG4=MAPPING!$A$3),(AG4=MAPPING!$A$9),(AG4=MAPPING!$A$11),(AG4=MAPPING!$A$17),(AG4=MAPPING!$A$20),(AG4=MAPPING!$A$25),(AG4=MAPPING!$A$27)),'RECAPITULATIF ARBITRAGE'!$B$18,0)</f>
        <v>0</v>
      </c>
      <c r="AH18" s="171" t="n">
        <f aca="false">IF(OR((AH4=MAPPING!$A$3),(AH4=MAPPING!$A$9),(AH4=MAPPING!$A$11),(AH4=MAPPING!$A$17),(AH4=MAPPING!$A$20),(AH4=MAPPING!$A$25),(AH4=MAPPING!$A$27)),'RECAPITULATIF ARBITRAGE'!$B$18,0)</f>
        <v>0</v>
      </c>
      <c r="AI18" s="171" t="n">
        <f aca="false">IF(OR((AI4=MAPPING!$A$3),(AI4=MAPPING!$A$9),(AI4=MAPPING!$A$11),(AI4=MAPPING!$A$17),(AI4=MAPPING!$A$20),(AI4=MAPPING!$A$25),(AI4=MAPPING!$A$27)),'RECAPITULATIF ARBITRAGE'!$B$18,0)</f>
        <v>0</v>
      </c>
      <c r="AJ18" s="171" t="n">
        <f aca="false">IF(OR((AJ4=MAPPING!$A$3),(AJ4=MAPPING!$A$9),(AJ4=MAPPING!$A$11),(AJ4=MAPPING!$A$17),(AJ4=MAPPING!$A$20),(AJ4=MAPPING!$A$25),(AJ4=MAPPING!$A$27)),'RECAPITULATIF ARBITRAGE'!$B$18,0)</f>
        <v>0</v>
      </c>
      <c r="AK18" s="171" t="n">
        <f aca="false">IF(OR((AK4=MAPPING!$A$3),(AK4=MAPPING!$A$9),(AK4=MAPPING!$A$11),(AK4=MAPPING!$A$17),(AK4=MAPPING!$A$20),(AK4=MAPPING!$A$25),(AK4=MAPPING!$A$27)),'RECAPITULATIF ARBITRAGE'!$B$18,0)</f>
        <v>0</v>
      </c>
      <c r="AL18" s="171" t="n">
        <f aca="false">IF(OR((AL4=MAPPING!$A$3),(AL4=MAPPING!$A$9),(AL4=MAPPING!$A$11),(AL4=MAPPING!$A$17),(AL4=MAPPING!$A$20),(AL4=MAPPING!$A$25),(AL4=MAPPING!$A$27)),'RECAPITULATIF ARBITRAGE'!$B$18,0)</f>
        <v>0</v>
      </c>
      <c r="AM18" s="171" t="n">
        <f aca="false">IF(OR((AM4=MAPPING!$A$3),(AM4=MAPPING!$A$9),(AM4=MAPPING!$A$11),(AM4=MAPPING!$A$17),(AM4=MAPPING!$A$20),(AM4=MAPPING!$A$25),(AM4=MAPPING!$A$27)),'RECAPITULATIF ARBITRAGE'!$B$18,0)</f>
        <v>0</v>
      </c>
      <c r="AN18" s="171" t="n">
        <f aca="false">IF(OR((AN4=MAPPING!$A$3),(AN4=MAPPING!$A$9),(AN4=MAPPING!$A$11),(AN4=MAPPING!$A$17),(AN4=MAPPING!$A$20),(AN4=MAPPING!$A$25),(AN4=MAPPING!$A$27)),'RECAPITULATIF ARBITRAGE'!$B$18,0)</f>
        <v>0</v>
      </c>
      <c r="AO18" s="171" t="n">
        <f aca="false">IF(OR((AO4=MAPPING!$A$3),(AO4=MAPPING!$A$9),(AO4=MAPPING!$A$11),(AO4=MAPPING!$A$17),(AO4=MAPPING!$A$20),(AO4=MAPPING!$A$25),(AO4=MAPPING!$A$27)),'RECAPITULATIF ARBITRAGE'!$B$18,0)</f>
        <v>0</v>
      </c>
      <c r="AP18" s="171" t="n">
        <f aca="false">IF(OR((AP4=MAPPING!$A$3),(AP4=MAPPING!$A$9),(AP4=MAPPING!$A$11),(AP4=MAPPING!$A$17),(AP4=MAPPING!$A$20),(AP4=MAPPING!$A$25),(AP4=MAPPING!$A$27)),'RECAPITULATIF ARBITRAGE'!$B$18,0)</f>
        <v>0</v>
      </c>
      <c r="AQ18" s="171" t="n">
        <f aca="false">IF(OR((AQ4=MAPPING!$A$3),(AQ4=MAPPING!$A$9),(AQ4=MAPPING!$A$11),(AQ4=MAPPING!$A$17),(AQ4=MAPPING!$A$20),(AQ4=MAPPING!$A$25),(AQ4=MAPPING!$A$27)),'RECAPITULATIF ARBITRAGE'!$B$18,0)</f>
        <v>0</v>
      </c>
      <c r="AR18" s="171" t="n">
        <f aca="false">IF(OR((AR4=MAPPING!$A$3),(AR4=MAPPING!$A$9),(AR4=MAPPING!$A$11),(AR4=MAPPING!$A$17),(AR4=MAPPING!$A$20),(AR4=MAPPING!$A$25),(AR4=MAPPING!$A$27)),'RECAPITULATIF ARBITRAGE'!$B$18,0)</f>
        <v>0</v>
      </c>
      <c r="AS18" s="171" t="n">
        <f aca="false">IF(OR((AS4=MAPPING!$A$3),(AS4=MAPPING!$A$9),(AS4=MAPPING!$A$11),(AS4=MAPPING!$A$17),(AS4=MAPPING!$A$20),(AS4=MAPPING!$A$25),(AS4=MAPPING!$A$27)),'RECAPITULATIF ARBITRAGE'!$B$18,0)</f>
        <v>0</v>
      </c>
      <c r="AT18" s="171" t="n">
        <f aca="false">IF(OR((AT4=MAPPING!$A$3),(AT4=MAPPING!$A$9),(AT4=MAPPING!$A$11),(AT4=MAPPING!$A$17),(AT4=MAPPING!$A$20),(AT4=MAPPING!$A$25),(AT4=MAPPING!$A$27)),'RECAPITULATIF ARBITRAGE'!$B$18,0)</f>
        <v>0</v>
      </c>
      <c r="AU18" s="171" t="n">
        <f aca="false">IF(OR((AU4=MAPPING!$A$3),(AU4=MAPPING!$A$9),(AU4=MAPPING!$A$11),(AU4=MAPPING!$A$17),(AU4=MAPPING!$A$20),(AU4=MAPPING!$A$25),(AU4=MAPPING!$A$27)),'RECAPITULATIF ARBITRAGE'!$B$18,0)</f>
        <v>0</v>
      </c>
      <c r="AV18" s="171" t="n">
        <f aca="false">IF(OR((AV4=MAPPING!$A$3),(AV4=MAPPING!$A$9),(AV4=MAPPING!$A$11),(AV4=MAPPING!$A$17),(AV4=MAPPING!$A$20),(AV4=MAPPING!$A$25),(AV4=MAPPING!$A$27)),'RECAPITULATIF ARBITRAGE'!$B$18,0)</f>
        <v>0</v>
      </c>
    </row>
    <row r="19" s="169" customFormat="true" ht="19.5" hidden="false" customHeight="true" outlineLevel="0" collapsed="false">
      <c r="A19" s="169" t="s">
        <v>139</v>
      </c>
      <c r="B19" s="170" t="n">
        <f aca="false">SUMIF(MAPPING!A36:A40,'PANORAMA EVENEMENT'!B6,MAPPING!D36:D40)</f>
        <v>0</v>
      </c>
      <c r="C19" s="171" t="n">
        <f aca="false">IF(C4=MAPPING!$A$5,'RECAPITULATIF ARBITRAGE'!$B$19,0)</f>
        <v>0</v>
      </c>
      <c r="D19" s="171" t="n">
        <f aca="false">IF(D4=MAPPING!$A$5,'RECAPITULATIF ARBITRAGE'!$B$19,0)</f>
        <v>0</v>
      </c>
      <c r="E19" s="171" t="n">
        <f aca="false">IF(E4=MAPPING!$A$5,'RECAPITULATIF ARBITRAGE'!$B$19,0)</f>
        <v>0</v>
      </c>
      <c r="F19" s="171" t="n">
        <f aca="false">IF(F4=MAPPING!$A$5,'RECAPITULATIF ARBITRAGE'!$B$19,0)</f>
        <v>0</v>
      </c>
      <c r="G19" s="171" t="n">
        <f aca="false">IF(G4=MAPPING!$A$5,'RECAPITULATIF ARBITRAGE'!$B$19,0)</f>
        <v>0</v>
      </c>
      <c r="H19" s="171" t="n">
        <f aca="false">IF(H4=MAPPING!$A$5,'RECAPITULATIF ARBITRAGE'!$B$19,0)</f>
        <v>0</v>
      </c>
      <c r="I19" s="171" t="n">
        <f aca="false">IF(I4=MAPPING!$A$5,'RECAPITULATIF ARBITRAGE'!$B$19,0)</f>
        <v>0</v>
      </c>
      <c r="J19" s="171" t="n">
        <f aca="false">IF(J4=MAPPING!$A$5,'RECAPITULATIF ARBITRAGE'!$B$19,0)</f>
        <v>0</v>
      </c>
      <c r="K19" s="171" t="n">
        <f aca="false">IF(K4=MAPPING!$A$5,'RECAPITULATIF ARBITRAGE'!$B$19,0)</f>
        <v>0</v>
      </c>
      <c r="L19" s="171" t="n">
        <f aca="false">IF(L4=MAPPING!$A$5,'RECAPITULATIF ARBITRAGE'!$B$19,0)</f>
        <v>0</v>
      </c>
      <c r="M19" s="171" t="n">
        <f aca="false">IF(M4=MAPPING!$A$5,'RECAPITULATIF ARBITRAGE'!$B$19,0)</f>
        <v>0</v>
      </c>
      <c r="N19" s="171" t="n">
        <f aca="false">IF(N4=MAPPING!$A$5,'RECAPITULATIF ARBITRAGE'!$B$19,0)</f>
        <v>0</v>
      </c>
      <c r="O19" s="171" t="n">
        <f aca="false">IF(O4=MAPPING!$A$5,'RECAPITULATIF ARBITRAGE'!$B$19,0)</f>
        <v>0</v>
      </c>
      <c r="P19" s="171" t="n">
        <f aca="false">IF(P4=MAPPING!$A$5,'RECAPITULATIF ARBITRAGE'!$B$19,0)</f>
        <v>0</v>
      </c>
      <c r="Q19" s="171" t="n">
        <f aca="false">IF(Q4=MAPPING!$A$5,'RECAPITULATIF ARBITRAGE'!$B$19,0)</f>
        <v>0</v>
      </c>
      <c r="R19" s="171" t="n">
        <f aca="false">IF(R4=MAPPING!$A$5,'RECAPITULATIF ARBITRAGE'!$B$19,0)</f>
        <v>0</v>
      </c>
      <c r="S19" s="171" t="n">
        <f aca="false">IF(S4=MAPPING!$A$5,'RECAPITULATIF ARBITRAGE'!$B$19,0)</f>
        <v>0</v>
      </c>
      <c r="T19" s="171" t="n">
        <f aca="false">IF(T4=MAPPING!$A$5,'RECAPITULATIF ARBITRAGE'!$B$19,0)</f>
        <v>0</v>
      </c>
      <c r="U19" s="171" t="n">
        <f aca="false">IF(U4=MAPPING!$A$5,'RECAPITULATIF ARBITRAGE'!$B$19,0)</f>
        <v>0</v>
      </c>
      <c r="V19" s="171" t="n">
        <f aca="false">IF(V4=MAPPING!$A$5,'RECAPITULATIF ARBITRAGE'!$B$19,0)</f>
        <v>0</v>
      </c>
      <c r="W19" s="171" t="n">
        <f aca="false">IF(W4=MAPPING!$A$5,'RECAPITULATIF ARBITRAGE'!$B$19,0)</f>
        <v>0</v>
      </c>
      <c r="X19" s="171" t="n">
        <f aca="false">IF(X4=MAPPING!$A$5,'RECAPITULATIF ARBITRAGE'!$B$19,0)</f>
        <v>0</v>
      </c>
      <c r="Y19" s="171" t="n">
        <f aca="false">IF(Y4=MAPPING!$A$5,'RECAPITULATIF ARBITRAGE'!$B$19,0)</f>
        <v>0</v>
      </c>
      <c r="Z19" s="171" t="n">
        <f aca="false">IF(Z4=MAPPING!$A$5,'RECAPITULATIF ARBITRAGE'!$B$19,0)</f>
        <v>0</v>
      </c>
      <c r="AA19" s="171" t="n">
        <f aca="false">IF(AA4=MAPPING!$A$5,'RECAPITULATIF ARBITRAGE'!$B$19,0)</f>
        <v>0</v>
      </c>
      <c r="AB19" s="171" t="n">
        <f aca="false">IF(AB4=MAPPING!$A$5,'RECAPITULATIF ARBITRAGE'!$B$19,0)</f>
        <v>0</v>
      </c>
      <c r="AC19" s="171" t="n">
        <f aca="false">IF(AC4=MAPPING!$A$5,'RECAPITULATIF ARBITRAGE'!$B$19,0)</f>
        <v>0</v>
      </c>
      <c r="AD19" s="171" t="n">
        <f aca="false">IF(AD4=MAPPING!$A$5,'RECAPITULATIF ARBITRAGE'!$B$19,0)</f>
        <v>0</v>
      </c>
      <c r="AE19" s="171" t="n">
        <f aca="false">IF(AE4=MAPPING!$A$5,'RECAPITULATIF ARBITRAGE'!$B$19,0)</f>
        <v>0</v>
      </c>
      <c r="AF19" s="171" t="n">
        <f aca="false">IF(AF4=MAPPING!$A$5,'RECAPITULATIF ARBITRAGE'!$B$19,0)</f>
        <v>0</v>
      </c>
      <c r="AG19" s="171" t="n">
        <f aca="false">IF(AG4=MAPPING!$A$5,'RECAPITULATIF ARBITRAGE'!$B$19,0)</f>
        <v>0</v>
      </c>
      <c r="AH19" s="171" t="n">
        <f aca="false">IF(AH4=MAPPING!$A$5,'RECAPITULATIF ARBITRAGE'!$B$19,0)</f>
        <v>0</v>
      </c>
      <c r="AI19" s="171" t="n">
        <f aca="false">IF(AI4=MAPPING!$A$5,'RECAPITULATIF ARBITRAGE'!$B$19,0)</f>
        <v>0</v>
      </c>
      <c r="AJ19" s="171" t="n">
        <f aca="false">IF(AJ4=MAPPING!$A$5,'RECAPITULATIF ARBITRAGE'!$B$19,0)</f>
        <v>0</v>
      </c>
      <c r="AK19" s="171" t="n">
        <f aca="false">IF(AK4=MAPPING!$A$5,'RECAPITULATIF ARBITRAGE'!$B$19,0)</f>
        <v>0</v>
      </c>
      <c r="AL19" s="171" t="n">
        <f aca="false">IF(AL4=MAPPING!$A$5,'RECAPITULATIF ARBITRAGE'!$B$19,0)</f>
        <v>0</v>
      </c>
      <c r="AM19" s="171" t="n">
        <f aca="false">IF(AM4=MAPPING!$A$5,'RECAPITULATIF ARBITRAGE'!$B$19,0)</f>
        <v>0</v>
      </c>
      <c r="AN19" s="171" t="n">
        <f aca="false">IF(AN4=MAPPING!$A$5,'RECAPITULATIF ARBITRAGE'!$B$19,0)</f>
        <v>0</v>
      </c>
      <c r="AO19" s="171" t="n">
        <f aca="false">IF(AO4=MAPPING!$A$5,'RECAPITULATIF ARBITRAGE'!$B$19,0)</f>
        <v>0</v>
      </c>
      <c r="AP19" s="171" t="n">
        <f aca="false">IF(AP4=MAPPING!$A$5,'RECAPITULATIF ARBITRAGE'!$B$19,0)</f>
        <v>0</v>
      </c>
      <c r="AQ19" s="171" t="n">
        <f aca="false">IF(AQ4=MAPPING!$A$5,'RECAPITULATIF ARBITRAGE'!$B$19,0)</f>
        <v>0</v>
      </c>
      <c r="AR19" s="171" t="n">
        <f aca="false">IF(AR4=MAPPING!$A$5,'RECAPITULATIF ARBITRAGE'!$B$19,0)</f>
        <v>0</v>
      </c>
      <c r="AS19" s="171" t="n">
        <f aca="false">IF(AS4=MAPPING!$A$5,'RECAPITULATIF ARBITRAGE'!$B$19,0)</f>
        <v>0</v>
      </c>
      <c r="AT19" s="171" t="n">
        <f aca="false">IF(AT4=MAPPING!$A$5,'RECAPITULATIF ARBITRAGE'!$B$19,0)</f>
        <v>0</v>
      </c>
      <c r="AU19" s="171" t="n">
        <f aca="false">IF(AU4=MAPPING!$A$5,'RECAPITULATIF ARBITRAGE'!$B$19,0)</f>
        <v>0</v>
      </c>
      <c r="AV19" s="171" t="n">
        <f aca="false">IF(AV4=MAPPING!$A$5,'RECAPITULATIF ARBITRAGE'!$B$19,0)</f>
        <v>0</v>
      </c>
    </row>
    <row r="20" s="175" customFormat="true" ht="72" hidden="false" customHeight="true" outlineLevel="0" collapsed="false">
      <c r="A20" s="172" t="s">
        <v>140</v>
      </c>
      <c r="B20" s="172"/>
      <c r="C20" s="173" t="n">
        <f aca="false">C18+C17+C19</f>
        <v>0</v>
      </c>
      <c r="D20" s="174" t="n">
        <f aca="false">D18+D17+D19</f>
        <v>0</v>
      </c>
      <c r="E20" s="174" t="n">
        <f aca="false">E18+E17+E19</f>
        <v>0</v>
      </c>
      <c r="F20" s="174" t="n">
        <f aca="false">F18+F17+F19</f>
        <v>0</v>
      </c>
      <c r="G20" s="174" t="n">
        <f aca="false">G18+G17+G19</f>
        <v>0</v>
      </c>
      <c r="H20" s="174" t="n">
        <f aca="false">H18+H17+H19</f>
        <v>0</v>
      </c>
      <c r="I20" s="174" t="n">
        <f aca="false">I18+I17+I19</f>
        <v>0</v>
      </c>
      <c r="J20" s="174" t="n">
        <f aca="false">J18+J17+J19</f>
        <v>0</v>
      </c>
      <c r="K20" s="174" t="n">
        <f aca="false">K18+K17+K19</f>
        <v>0</v>
      </c>
      <c r="L20" s="174" t="n">
        <f aca="false">L18+L17+L19</f>
        <v>0</v>
      </c>
      <c r="M20" s="174" t="n">
        <f aca="false">M18+M17+M19</f>
        <v>0</v>
      </c>
      <c r="N20" s="174" t="n">
        <f aca="false">N18+N17+N19</f>
        <v>0</v>
      </c>
      <c r="O20" s="174" t="n">
        <f aca="false">O18+O17+O19</f>
        <v>0</v>
      </c>
      <c r="P20" s="174" t="n">
        <f aca="false">P18+P17+P19</f>
        <v>0</v>
      </c>
      <c r="Q20" s="174" t="n">
        <f aca="false">Q18+Q17+Q19</f>
        <v>0</v>
      </c>
      <c r="R20" s="174" t="n">
        <f aca="false">R18+R17+R19</f>
        <v>0</v>
      </c>
      <c r="S20" s="174" t="n">
        <f aca="false">S18+S17+S19</f>
        <v>0</v>
      </c>
      <c r="T20" s="174" t="n">
        <f aca="false">T18+T17+T19</f>
        <v>0</v>
      </c>
      <c r="U20" s="174" t="n">
        <f aca="false">U18+U17+U19</f>
        <v>0</v>
      </c>
      <c r="V20" s="174" t="n">
        <f aca="false">V18+V17+V19</f>
        <v>0</v>
      </c>
      <c r="W20" s="174" t="n">
        <f aca="false">W18+W17+W19</f>
        <v>0</v>
      </c>
      <c r="X20" s="174" t="n">
        <f aca="false">X18+X17+X19</f>
        <v>0</v>
      </c>
      <c r="Y20" s="174" t="n">
        <f aca="false">Y18+Y17+Y19</f>
        <v>0</v>
      </c>
      <c r="Z20" s="174" t="n">
        <f aca="false">Z18+Z17+Z19</f>
        <v>0</v>
      </c>
      <c r="AA20" s="174" t="n">
        <f aca="false">AA18+AA17+AA19</f>
        <v>0</v>
      </c>
      <c r="AB20" s="174" t="n">
        <f aca="false">AB18+AB17+AB19</f>
        <v>0</v>
      </c>
      <c r="AC20" s="174" t="n">
        <f aca="false">AC18+AC17+AC19</f>
        <v>0</v>
      </c>
      <c r="AD20" s="174" t="n">
        <f aca="false">AD18+AD17+AD19</f>
        <v>0</v>
      </c>
      <c r="AE20" s="174" t="n">
        <f aca="false">AE18+AE17+AE19</f>
        <v>0</v>
      </c>
      <c r="AF20" s="174" t="n">
        <f aca="false">AF18+AF17+AF19</f>
        <v>0</v>
      </c>
      <c r="AG20" s="174" t="n">
        <f aca="false">AG18+AG17+AG19</f>
        <v>0</v>
      </c>
      <c r="AH20" s="174" t="n">
        <f aca="false">AH18+AH17+AH19</f>
        <v>0</v>
      </c>
      <c r="AI20" s="174" t="n">
        <f aca="false">AI18+AI17+AI19</f>
        <v>0</v>
      </c>
      <c r="AJ20" s="174" t="n">
        <f aca="false">AJ18+AJ17+AJ19</f>
        <v>0</v>
      </c>
      <c r="AK20" s="174" t="n">
        <f aca="false">AK18+AK17+AK19</f>
        <v>0</v>
      </c>
      <c r="AL20" s="174" t="n">
        <f aca="false">AL18+AL17+AL19</f>
        <v>0</v>
      </c>
      <c r="AM20" s="174" t="n">
        <f aca="false">AM18+AM17+AM19</f>
        <v>0</v>
      </c>
      <c r="AN20" s="174" t="n">
        <f aca="false">AN18+AN17+AN19</f>
        <v>0</v>
      </c>
      <c r="AO20" s="174" t="n">
        <f aca="false">AO18+AO17+AO19</f>
        <v>0</v>
      </c>
      <c r="AP20" s="174" t="n">
        <f aca="false">AP18+AP17+AP19</f>
        <v>0</v>
      </c>
      <c r="AQ20" s="174" t="n">
        <f aca="false">AQ18+AQ17+AQ19</f>
        <v>0</v>
      </c>
      <c r="AR20" s="174" t="n">
        <f aca="false">AR18+AR17+AR19</f>
        <v>0</v>
      </c>
      <c r="AS20" s="174" t="n">
        <f aca="false">AS18+AS17+AS19</f>
        <v>0</v>
      </c>
      <c r="AT20" s="174" t="n">
        <f aca="false">AT18+AT17+AT19</f>
        <v>0</v>
      </c>
      <c r="AU20" s="174" t="n">
        <f aca="false">AU18+AU17+AU19</f>
        <v>0</v>
      </c>
      <c r="AV20" s="174" t="n">
        <f aca="false">AV18+AV17+AV19</f>
        <v>0</v>
      </c>
    </row>
    <row r="21" s="70" customFormat="true" ht="15" hidden="false" customHeight="false" outlineLevel="0" collapsed="false">
      <c r="A21" s="176" t="s">
        <v>141</v>
      </c>
      <c r="B21" s="176"/>
      <c r="C21" s="177" t="s">
        <v>89</v>
      </c>
      <c r="D21" s="177" t="s">
        <v>89</v>
      </c>
      <c r="E21" s="177" t="s">
        <v>89</v>
      </c>
      <c r="F21" s="177" t="s">
        <v>89</v>
      </c>
      <c r="G21" s="177" t="s">
        <v>89</v>
      </c>
      <c r="H21" s="177" t="s">
        <v>89</v>
      </c>
      <c r="I21" s="177" t="s">
        <v>89</v>
      </c>
      <c r="J21" s="177" t="s">
        <v>89</v>
      </c>
      <c r="K21" s="177" t="s">
        <v>89</v>
      </c>
      <c r="L21" s="177" t="s">
        <v>89</v>
      </c>
      <c r="M21" s="177" t="s">
        <v>89</v>
      </c>
      <c r="N21" s="177" t="s">
        <v>89</v>
      </c>
      <c r="O21" s="177" t="s">
        <v>89</v>
      </c>
      <c r="P21" s="177" t="s">
        <v>89</v>
      </c>
      <c r="Q21" s="177" t="s">
        <v>89</v>
      </c>
      <c r="R21" s="177" t="s">
        <v>89</v>
      </c>
      <c r="S21" s="177" t="s">
        <v>89</v>
      </c>
      <c r="T21" s="177" t="s">
        <v>89</v>
      </c>
      <c r="U21" s="177" t="s">
        <v>89</v>
      </c>
      <c r="V21" s="177" t="s">
        <v>89</v>
      </c>
      <c r="W21" s="177" t="s">
        <v>89</v>
      </c>
      <c r="X21" s="177" t="s">
        <v>89</v>
      </c>
      <c r="Y21" s="177" t="s">
        <v>89</v>
      </c>
      <c r="Z21" s="177" t="s">
        <v>89</v>
      </c>
      <c r="AA21" s="177" t="s">
        <v>89</v>
      </c>
      <c r="AB21" s="177" t="s">
        <v>89</v>
      </c>
      <c r="AC21" s="177" t="s">
        <v>89</v>
      </c>
      <c r="AD21" s="177" t="s">
        <v>89</v>
      </c>
      <c r="AE21" s="177" t="s">
        <v>89</v>
      </c>
      <c r="AF21" s="177" t="s">
        <v>89</v>
      </c>
      <c r="AG21" s="177" t="s">
        <v>89</v>
      </c>
      <c r="AH21" s="177" t="s">
        <v>89</v>
      </c>
      <c r="AI21" s="177" t="s">
        <v>89</v>
      </c>
      <c r="AJ21" s="177" t="s">
        <v>89</v>
      </c>
      <c r="AK21" s="177" t="s">
        <v>89</v>
      </c>
      <c r="AL21" s="177" t="s">
        <v>89</v>
      </c>
      <c r="AM21" s="177" t="s">
        <v>89</v>
      </c>
      <c r="AN21" s="177" t="s">
        <v>89</v>
      </c>
      <c r="AO21" s="177" t="s">
        <v>89</v>
      </c>
      <c r="AP21" s="177" t="s">
        <v>89</v>
      </c>
      <c r="AQ21" s="177" t="s">
        <v>89</v>
      </c>
      <c r="AR21" s="177" t="s">
        <v>89</v>
      </c>
      <c r="AS21" s="177" t="s">
        <v>89</v>
      </c>
      <c r="AT21" s="177" t="s">
        <v>89</v>
      </c>
      <c r="AU21" s="177" t="s">
        <v>89</v>
      </c>
      <c r="AV21" s="177" t="s">
        <v>89</v>
      </c>
    </row>
    <row r="22" s="179" customFormat="true" ht="15" hidden="false" customHeight="false" outlineLevel="0" collapsed="false">
      <c r="A22" s="178"/>
      <c r="B22" s="178"/>
    </row>
    <row r="23" s="155" customFormat="true" ht="24.75" hidden="false" customHeight="true" outlineLevel="0" collapsed="false">
      <c r="A23" s="180" t="s">
        <v>142</v>
      </c>
      <c r="B23" s="180"/>
      <c r="C23" s="180"/>
      <c r="D23" s="180"/>
      <c r="E23" s="181" t="n">
        <f aca="false">SUMIF(C21:AV21,"OUI",C20:AV20)+SUMIF(C21:AV21,"YES",C20:AV20)</f>
        <v>0</v>
      </c>
      <c r="F23" s="181"/>
      <c r="G23" s="181"/>
      <c r="H23" s="182"/>
      <c r="I23" s="182"/>
      <c r="J23" s="182"/>
      <c r="K23" s="182"/>
      <c r="L23" s="182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</row>
    <row r="24" s="155" customFormat="true" ht="21" hidden="false" customHeight="true" outlineLevel="0" collapsed="false">
      <c r="A24" s="184" t="s">
        <v>143</v>
      </c>
      <c r="B24" s="184"/>
      <c r="C24" s="184"/>
      <c r="D24" s="184"/>
      <c r="E24" s="185" t="n">
        <f aca="false">SUMIFS(C20:AV20,C21:AV21,"&lt;&gt;OUI",C21:AV21,"&lt;&gt;YES")</f>
        <v>0</v>
      </c>
      <c r="F24" s="185"/>
      <c r="G24" s="185"/>
      <c r="H24" s="182"/>
      <c r="I24" s="182"/>
      <c r="J24" s="182"/>
      <c r="K24" s="182"/>
      <c r="L24" s="182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3"/>
      <c r="AT24" s="183"/>
      <c r="AU24" s="183"/>
      <c r="AV24" s="183"/>
    </row>
    <row r="25" customFormat="false" ht="21" hidden="false" customHeight="true" outlineLevel="0" collapsed="false">
      <c r="A25" s="184" t="s">
        <v>144</v>
      </c>
      <c r="B25" s="184"/>
      <c r="C25" s="184"/>
      <c r="D25" s="184"/>
      <c r="E25" s="185" t="n">
        <f aca="false">SUM(E23:G24)</f>
        <v>0</v>
      </c>
      <c r="F25" s="185"/>
      <c r="G25" s="185"/>
      <c r="S25" s="186" t="s">
        <v>145</v>
      </c>
      <c r="T25" s="186"/>
      <c r="U25" s="186"/>
      <c r="V25" s="186"/>
      <c r="W25" s="186"/>
      <c r="X25" s="186"/>
      <c r="Y25" s="186"/>
    </row>
    <row r="26" customFormat="false" ht="69" hidden="false" customHeight="true" outlineLevel="0" collapsed="false">
      <c r="A26" s="187" t="s">
        <v>146</v>
      </c>
      <c r="C26" s="188" t="n">
        <f aca="false">'PANORAMA EVENEMENT'!B9</f>
        <v>0</v>
      </c>
      <c r="D26" s="188"/>
      <c r="E26" s="188"/>
      <c r="F26" s="188"/>
      <c r="G26" s="188"/>
      <c r="H26" s="188"/>
      <c r="I26" s="188"/>
      <c r="J26" s="188"/>
      <c r="K26" s="188"/>
      <c r="L26" s="189" t="s">
        <v>147</v>
      </c>
      <c r="M26" s="189"/>
      <c r="N26" s="189"/>
      <c r="O26" s="189"/>
      <c r="P26" s="189"/>
      <c r="Q26" s="189"/>
      <c r="R26" s="189"/>
      <c r="S26" s="190"/>
      <c r="T26" s="190"/>
      <c r="U26" s="190"/>
      <c r="V26" s="190"/>
      <c r="W26" s="190"/>
      <c r="X26" s="190"/>
      <c r="Y26" s="190"/>
    </row>
    <row r="27" customFormat="false" ht="69" hidden="false" customHeight="true" outlineLevel="0" collapsed="false">
      <c r="C27" s="188" t="n">
        <f aca="false">'PANORAMA EVENEMENT'!B10</f>
        <v>0</v>
      </c>
      <c r="D27" s="188"/>
      <c r="E27" s="188"/>
      <c r="F27" s="188"/>
      <c r="G27" s="188"/>
      <c r="H27" s="188"/>
      <c r="I27" s="188"/>
      <c r="J27" s="188"/>
      <c r="K27" s="188"/>
      <c r="L27" s="189" t="str">
        <f aca="false">IF(C27&lt;&gt;0,"ARBITRE / PRESIDENT DU JURY","")</f>
        <v/>
      </c>
      <c r="M27" s="189"/>
      <c r="N27" s="189"/>
      <c r="O27" s="189"/>
      <c r="P27" s="189"/>
      <c r="Q27" s="189"/>
      <c r="R27" s="189"/>
      <c r="S27" s="190"/>
      <c r="T27" s="190"/>
      <c r="U27" s="190"/>
      <c r="V27" s="190"/>
      <c r="W27" s="190"/>
      <c r="X27" s="190"/>
      <c r="Y27" s="190"/>
    </row>
    <row r="28" customFormat="false" ht="69" hidden="false" customHeight="true" outlineLevel="0" collapsed="false">
      <c r="C28" s="188" t="n">
        <f aca="false">'PANORAMA EVENEMENT'!B11</f>
        <v>0</v>
      </c>
      <c r="D28" s="188"/>
      <c r="E28" s="188"/>
      <c r="F28" s="188"/>
      <c r="G28" s="188"/>
      <c r="H28" s="188"/>
      <c r="I28" s="188"/>
      <c r="J28" s="188"/>
      <c r="K28" s="188"/>
      <c r="L28" s="189" t="str">
        <f aca="false">IF(C28&lt;&gt;0,"ARBITRE / PRESIDENT DU JURY","")</f>
        <v/>
      </c>
      <c r="M28" s="189"/>
      <c r="N28" s="189"/>
      <c r="O28" s="189"/>
      <c r="P28" s="189"/>
      <c r="Q28" s="189"/>
      <c r="R28" s="189"/>
      <c r="S28" s="190"/>
      <c r="T28" s="190"/>
      <c r="U28" s="190"/>
      <c r="V28" s="190"/>
      <c r="W28" s="190"/>
      <c r="X28" s="190"/>
      <c r="Y28" s="190"/>
    </row>
    <row r="29" customFormat="false" ht="69" hidden="false" customHeight="true" outlineLevel="0" collapsed="false">
      <c r="C29" s="188" t="n">
        <f aca="false">'PANORAMA EVENEMENT'!B12</f>
        <v>0</v>
      </c>
      <c r="D29" s="188"/>
      <c r="E29" s="188"/>
      <c r="F29" s="188"/>
      <c r="G29" s="188"/>
      <c r="H29" s="188"/>
      <c r="I29" s="188"/>
      <c r="J29" s="188"/>
      <c r="K29" s="188"/>
      <c r="L29" s="189" t="str">
        <f aca="false">IF(C29&lt;&gt;0,"JUGE ARBITRE / ARBITRE / PRESIDENT DU JURY","")</f>
        <v/>
      </c>
      <c r="M29" s="189"/>
      <c r="N29" s="189"/>
      <c r="O29" s="189"/>
      <c r="P29" s="189"/>
      <c r="Q29" s="189"/>
      <c r="R29" s="189"/>
      <c r="S29" s="190"/>
      <c r="T29" s="190"/>
      <c r="U29" s="190"/>
      <c r="V29" s="190"/>
      <c r="W29" s="190"/>
      <c r="X29" s="190"/>
      <c r="Y29" s="190"/>
    </row>
    <row r="30" customFormat="false" ht="69" hidden="false" customHeight="true" outlineLevel="0" collapsed="false">
      <c r="C30" s="188" t="n">
        <f aca="false">'PANORAMA EVENEMENT'!B13</f>
        <v>0</v>
      </c>
      <c r="D30" s="188"/>
      <c r="E30" s="188"/>
      <c r="F30" s="188"/>
      <c r="G30" s="188"/>
      <c r="H30" s="188"/>
      <c r="I30" s="188"/>
      <c r="J30" s="188"/>
      <c r="K30" s="188"/>
      <c r="L30" s="189" t="str">
        <f aca="false">IF(C30&lt;&gt;0,"ARBITRE / PRESIDENT DU JURY","")</f>
        <v/>
      </c>
      <c r="M30" s="189"/>
      <c r="N30" s="189"/>
      <c r="O30" s="189"/>
      <c r="P30" s="189"/>
      <c r="Q30" s="189"/>
      <c r="R30" s="189"/>
      <c r="S30" s="190"/>
      <c r="T30" s="190"/>
      <c r="U30" s="190"/>
      <c r="V30" s="190"/>
      <c r="W30" s="190"/>
      <c r="X30" s="190"/>
      <c r="Y30" s="190"/>
    </row>
    <row r="31" customFormat="false" ht="69" hidden="false" customHeight="true" outlineLevel="0" collapsed="false">
      <c r="C31" s="188" t="n">
        <f aca="false">'PANORAMA EVENEMENT'!B14</f>
        <v>0</v>
      </c>
      <c r="D31" s="188"/>
      <c r="E31" s="188"/>
      <c r="F31" s="188"/>
      <c r="G31" s="188"/>
      <c r="H31" s="188"/>
      <c r="I31" s="188"/>
      <c r="J31" s="188"/>
      <c r="K31" s="188"/>
      <c r="L31" s="189" t="str">
        <f aca="false">IF(C31&lt;&gt;0,"ARBITRE / PRESIDENT DU JURY","")</f>
        <v/>
      </c>
      <c r="M31" s="189"/>
      <c r="N31" s="189"/>
      <c r="O31" s="189"/>
      <c r="P31" s="189"/>
      <c r="Q31" s="189"/>
      <c r="R31" s="189"/>
      <c r="S31" s="190"/>
      <c r="T31" s="190"/>
      <c r="U31" s="190"/>
      <c r="V31" s="190"/>
      <c r="W31" s="190"/>
      <c r="X31" s="190"/>
      <c r="Y31" s="190"/>
    </row>
    <row r="32" customFormat="false" ht="69" hidden="false" customHeight="true" outlineLevel="0" collapsed="false">
      <c r="C32" s="188" t="n">
        <f aca="false">'PANORAMA EVENEMENT'!B15</f>
        <v>0</v>
      </c>
      <c r="D32" s="188"/>
      <c r="E32" s="188"/>
      <c r="F32" s="188"/>
      <c r="G32" s="188"/>
      <c r="H32" s="188"/>
      <c r="I32" s="188"/>
      <c r="J32" s="188"/>
      <c r="K32" s="188"/>
      <c r="L32" s="189" t="str">
        <f aca="false">IF(C32&lt;&gt;0,"ARBITRE / PRESIDENT DU JURY","")</f>
        <v/>
      </c>
      <c r="M32" s="189"/>
      <c r="N32" s="189"/>
      <c r="O32" s="189"/>
      <c r="P32" s="189"/>
      <c r="Q32" s="189"/>
      <c r="R32" s="189"/>
      <c r="S32" s="190"/>
      <c r="T32" s="190"/>
      <c r="U32" s="190"/>
      <c r="V32" s="190"/>
      <c r="W32" s="190"/>
      <c r="X32" s="190"/>
      <c r="Y32" s="190"/>
    </row>
    <row r="33" customFormat="false" ht="69" hidden="false" customHeight="true" outlineLevel="0" collapsed="false">
      <c r="C33" s="188" t="n">
        <f aca="false">'PANORAMA EVENEMENT'!B16</f>
        <v>0</v>
      </c>
      <c r="D33" s="188"/>
      <c r="E33" s="188"/>
      <c r="F33" s="188"/>
      <c r="G33" s="188"/>
      <c r="H33" s="188"/>
      <c r="I33" s="188"/>
      <c r="J33" s="188"/>
      <c r="K33" s="188"/>
      <c r="L33" s="189" t="str">
        <f aca="false">IF(C33&lt;&gt;0,"ARBITRE / PRESIDENT DU JURY","")</f>
        <v/>
      </c>
      <c r="M33" s="189"/>
      <c r="N33" s="189"/>
      <c r="O33" s="189"/>
      <c r="P33" s="189"/>
      <c r="Q33" s="189"/>
      <c r="R33" s="189"/>
      <c r="S33" s="190"/>
      <c r="T33" s="190"/>
      <c r="U33" s="190"/>
      <c r="V33" s="190"/>
      <c r="W33" s="190"/>
      <c r="X33" s="190"/>
      <c r="Y33" s="190"/>
    </row>
    <row r="34" customFormat="false" ht="15" hidden="false" customHeight="false" outlineLevel="0" collapsed="false">
      <c r="E34" s="191"/>
      <c r="F34" s="192"/>
    </row>
    <row r="35" customFormat="false" ht="15" hidden="false" customHeight="false" outlineLevel="0" collapsed="false">
      <c r="G35" s="191"/>
    </row>
    <row r="36" customFormat="false" ht="15" hidden="false" customHeight="false" outlineLevel="0" collapsed="false">
      <c r="D36" s="193"/>
      <c r="G36" s="191"/>
    </row>
    <row r="37" customFormat="false" ht="15" hidden="false" customHeight="false" outlineLevel="0" collapsed="false">
      <c r="D37" s="193"/>
      <c r="F37" s="194"/>
    </row>
    <row r="38" customFormat="false" ht="15.75" hidden="false" customHeight="false" outlineLevel="0" collapsed="false">
      <c r="D38" s="195"/>
      <c r="F38" s="196"/>
    </row>
  </sheetData>
  <mergeCells count="47">
    <mergeCell ref="C1:AM1"/>
    <mergeCell ref="C2:AM2"/>
    <mergeCell ref="A4:B4"/>
    <mergeCell ref="A6:B6"/>
    <mergeCell ref="A7:B7"/>
    <mergeCell ref="A8:B8"/>
    <mergeCell ref="A9:B9"/>
    <mergeCell ref="A10:B10"/>
    <mergeCell ref="A11:B11"/>
    <mergeCell ref="A12:B12"/>
    <mergeCell ref="A13:B13"/>
    <mergeCell ref="A14:AN14"/>
    <mergeCell ref="A15:AN15"/>
    <mergeCell ref="A16:AN16"/>
    <mergeCell ref="A20:B20"/>
    <mergeCell ref="A21:B21"/>
    <mergeCell ref="A23:D23"/>
    <mergeCell ref="E23:G23"/>
    <mergeCell ref="A24:D24"/>
    <mergeCell ref="E24:G24"/>
    <mergeCell ref="A25:D25"/>
    <mergeCell ref="E25:G25"/>
    <mergeCell ref="S25:Y25"/>
    <mergeCell ref="C26:K26"/>
    <mergeCell ref="L26:R26"/>
    <mergeCell ref="S26:Y26"/>
    <mergeCell ref="C27:K27"/>
    <mergeCell ref="L27:R27"/>
    <mergeCell ref="S27:Y27"/>
    <mergeCell ref="C28:K28"/>
    <mergeCell ref="L28:R28"/>
    <mergeCell ref="S28:Y28"/>
    <mergeCell ref="C29:K29"/>
    <mergeCell ref="L29:R29"/>
    <mergeCell ref="S29:Y29"/>
    <mergeCell ref="C30:K30"/>
    <mergeCell ref="L30:R30"/>
    <mergeCell ref="S30:Y30"/>
    <mergeCell ref="C31:K31"/>
    <mergeCell ref="L31:R31"/>
    <mergeCell ref="S31:Y31"/>
    <mergeCell ref="C32:K32"/>
    <mergeCell ref="L32:R32"/>
    <mergeCell ref="S32:Y32"/>
    <mergeCell ref="C33:K33"/>
    <mergeCell ref="L33:R33"/>
    <mergeCell ref="S33:Y33"/>
  </mergeCells>
  <dataValidations count="1">
    <dataValidation allowBlank="true" errorStyle="stop" operator="between" showDropDown="false" showErrorMessage="true" showInputMessage="true" sqref="C21:AV21" type="list">
      <formula1>MAPPING!$A$47:$A$48</formula1>
      <formula2>0</formula2>
    </dataValidation>
  </dataValidations>
  <printOptions headings="false" gridLines="false" gridLinesSet="true" horizontalCentered="true" verticalCentered="true"/>
  <pageMargins left="0.196527777777778" right="0.196527777777778" top="0.511805555555556" bottom="0.472916666666667" header="0.275694444444444" footer="0.275694444444444"/>
  <pageSetup paperSize="9" scale="4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&amp;C&amp;16&amp;K0070c0PANORAMA DES JURYS&amp;R&amp;K000000Version 16 - 01/07/2025
imprimé le &amp;D à &amp;T</oddHeader>
    <oddFooter>&amp;R&amp;8&amp;K0070c0Commission Fédérale des Officiels d'Arbitrage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11.2890625" defaultRowHeight="16.5" customHeight="true" zeroHeight="false" outlineLevelRow="0" outlineLevelCol="0"/>
  <cols>
    <col collapsed="false" customWidth="true" hidden="false" outlineLevel="0" max="1" min="1" style="25" width="30.14"/>
    <col collapsed="false" customWidth="true" hidden="false" outlineLevel="0" max="2" min="2" style="25" width="36.71"/>
    <col collapsed="false" customWidth="true" hidden="false" outlineLevel="0" max="3" min="3" style="25" width="7.71"/>
    <col collapsed="false" customWidth="true" hidden="false" outlineLevel="0" max="4" min="4" style="25" width="28.86"/>
    <col collapsed="false" customWidth="true" hidden="false" outlineLevel="0" max="5" min="5" style="25" width="26.71"/>
    <col collapsed="false" customWidth="true" hidden="false" outlineLevel="0" max="6" min="6" style="25" width="2"/>
    <col collapsed="false" customWidth="true" hidden="false" outlineLevel="0" max="7" min="7" style="25" width="42.14"/>
    <col collapsed="false" customWidth="true" hidden="false" outlineLevel="0" max="13" min="8" style="25" width="7.29"/>
    <col collapsed="false" customWidth="true" hidden="false" outlineLevel="0" max="14" min="14" style="25" width="10.71"/>
    <col collapsed="false" customWidth="true" hidden="false" outlineLevel="0" max="21" min="15" style="25" width="4.42"/>
    <col collapsed="false" customWidth="false" hidden="false" outlineLevel="0" max="26" min="22" style="25" width="11.29"/>
    <col collapsed="false" customWidth="true" hidden="true" outlineLevel="0" max="27" min="27" style="26" width="20.85"/>
    <col collapsed="false" customWidth="false" hidden="false" outlineLevel="0" max="16384" min="28" style="25" width="11.29"/>
  </cols>
  <sheetData>
    <row r="1" customFormat="false" ht="16.5" hidden="false" customHeight="false" outlineLevel="0" collapsed="false">
      <c r="A1" s="21"/>
      <c r="B1" s="21"/>
      <c r="C1" s="21"/>
      <c r="D1" s="21"/>
      <c r="E1" s="21"/>
      <c r="F1" s="21"/>
    </row>
    <row r="2" customFormat="false" ht="19.5" hidden="false" customHeight="true" outlineLevel="0" collapsed="false">
      <c r="A2" s="27" t="s">
        <v>91</v>
      </c>
      <c r="B2" s="28" t="s">
        <v>92</v>
      </c>
      <c r="C2" s="28"/>
      <c r="D2" s="28"/>
      <c r="E2" s="28"/>
      <c r="F2" s="28"/>
    </row>
    <row r="3" customFormat="false" ht="9.75" hidden="false" customHeight="true" outlineLevel="0" collapsed="false">
      <c r="A3" s="27"/>
      <c r="B3" s="21"/>
      <c r="C3" s="21"/>
      <c r="D3" s="21"/>
      <c r="E3" s="21"/>
      <c r="F3" s="21"/>
    </row>
    <row r="4" customFormat="false" ht="16.5" hidden="false" customHeight="false" outlineLevel="0" collapsed="false">
      <c r="A4" s="27" t="s">
        <v>93</v>
      </c>
      <c r="B4" s="29" t="s">
        <v>92</v>
      </c>
      <c r="C4" s="29"/>
      <c r="D4" s="29"/>
      <c r="E4" s="29"/>
      <c r="F4" s="29"/>
    </row>
    <row r="5" customFormat="false" ht="9.75" hidden="false" customHeight="true" outlineLevel="0" collapsed="false">
      <c r="A5" s="27"/>
      <c r="B5" s="21"/>
      <c r="D5" s="21"/>
      <c r="E5" s="21"/>
      <c r="F5" s="21"/>
      <c r="G5" s="30"/>
      <c r="H5" s="30"/>
      <c r="I5" s="30"/>
      <c r="J5" s="30"/>
      <c r="K5" s="30"/>
      <c r="L5" s="30"/>
      <c r="M5" s="30"/>
      <c r="N5" s="30"/>
    </row>
    <row r="6" customFormat="false" ht="30" hidden="false" customHeight="true" outlineLevel="0" collapsed="false">
      <c r="A6" s="31" t="s">
        <v>94</v>
      </c>
      <c r="B6" s="32"/>
      <c r="D6" s="31" t="s">
        <v>95</v>
      </c>
      <c r="E6" s="33" t="n">
        <f aca="false">SUMIF(listeniveau,'PANORAMA EVENEMENT'!B6,MAPPING!B36:B41)</f>
        <v>0</v>
      </c>
      <c r="F6" s="33"/>
      <c r="I6" s="34"/>
      <c r="J6" s="34"/>
      <c r="K6" s="34"/>
      <c r="M6" s="34"/>
      <c r="N6" s="34"/>
      <c r="AA6" s="35" t="str">
        <f aca="false">MAPPING!A35</f>
        <v>Type Evennement</v>
      </c>
    </row>
    <row r="7" customFormat="false" ht="9.75" hidden="false" customHeight="true" outlineLevel="0" collapsed="false">
      <c r="B7" s="34"/>
      <c r="C7" s="34"/>
      <c r="E7" s="36"/>
      <c r="F7" s="34"/>
      <c r="G7" s="34"/>
      <c r="H7" s="34"/>
      <c r="I7" s="34"/>
      <c r="J7" s="34"/>
      <c r="K7" s="34"/>
      <c r="L7" s="34"/>
      <c r="M7" s="34"/>
      <c r="N7" s="34"/>
      <c r="AA7" s="37" t="str">
        <f aca="false">MAPPING!A36</f>
        <v>Tests / Médailles</v>
      </c>
    </row>
    <row r="8" customFormat="false" ht="16.5" hidden="false" customHeight="false" outlineLevel="0" collapsed="false">
      <c r="B8" s="38" t="s">
        <v>96</v>
      </c>
      <c r="C8" s="38"/>
      <c r="D8" s="38"/>
      <c r="E8" s="38"/>
      <c r="F8" s="38"/>
      <c r="G8" s="34"/>
      <c r="H8" s="34"/>
      <c r="I8" s="34"/>
      <c r="J8" s="34"/>
      <c r="K8" s="34"/>
      <c r="L8" s="34"/>
      <c r="M8" s="34"/>
      <c r="N8" s="34"/>
      <c r="AA8" s="37" t="str">
        <f aca="false">MAPPING!A37</f>
        <v>Régional</v>
      </c>
    </row>
    <row r="9" customFormat="false" ht="16.5" hidden="false" customHeight="false" outlineLevel="0" collapsed="false">
      <c r="A9" s="25" t="n">
        <v>1</v>
      </c>
      <c r="B9" s="39"/>
      <c r="C9" s="39"/>
      <c r="D9" s="39"/>
      <c r="E9" s="39"/>
      <c r="F9" s="39"/>
      <c r="G9" s="34"/>
      <c r="H9" s="34"/>
      <c r="I9" s="34"/>
      <c r="J9" s="34"/>
      <c r="K9" s="34"/>
      <c r="L9" s="34"/>
      <c r="M9" s="34"/>
      <c r="N9" s="34"/>
      <c r="AA9" s="37" t="str">
        <f aca="false">MAPPING!A38</f>
        <v>National</v>
      </c>
    </row>
    <row r="10" customFormat="false" ht="16.5" hidden="false" customHeight="false" outlineLevel="0" collapsed="false">
      <c r="A10" s="25" t="n">
        <v>2</v>
      </c>
      <c r="B10" s="39"/>
      <c r="C10" s="39"/>
      <c r="D10" s="39"/>
      <c r="E10" s="39"/>
      <c r="F10" s="39"/>
      <c r="G10" s="34"/>
      <c r="H10" s="34"/>
      <c r="I10" s="34"/>
      <c r="J10" s="34"/>
      <c r="K10" s="34"/>
      <c r="L10" s="34"/>
      <c r="M10" s="34"/>
      <c r="N10" s="34"/>
      <c r="AA10" s="37" t="str">
        <f aca="false">MAPPING!A39</f>
        <v>Championnat de France</v>
      </c>
    </row>
    <row r="11" customFormat="false" ht="16.5" hidden="false" customHeight="false" outlineLevel="0" collapsed="false">
      <c r="A11" s="25" t="n">
        <v>3</v>
      </c>
      <c r="B11" s="39"/>
      <c r="C11" s="39"/>
      <c r="D11" s="39"/>
      <c r="E11" s="39"/>
      <c r="F11" s="39"/>
      <c r="G11" s="34"/>
      <c r="H11" s="34"/>
      <c r="I11" s="34"/>
      <c r="J11" s="34"/>
      <c r="K11" s="34"/>
      <c r="L11" s="34"/>
      <c r="M11" s="34"/>
      <c r="N11" s="34"/>
      <c r="AA11" s="37" t="str">
        <f aca="false">MAPPING!A40</f>
        <v>Masters / Elites</v>
      </c>
    </row>
    <row r="12" customFormat="false" ht="16.5" hidden="false" customHeight="false" outlineLevel="0" collapsed="false">
      <c r="A12" s="25" t="n">
        <v>4</v>
      </c>
      <c r="B12" s="39"/>
      <c r="C12" s="39"/>
      <c r="D12" s="39"/>
      <c r="E12" s="39"/>
      <c r="F12" s="39"/>
      <c r="G12" s="34"/>
      <c r="H12" s="34"/>
      <c r="I12" s="34"/>
      <c r="J12" s="34"/>
      <c r="K12" s="34"/>
      <c r="L12" s="34"/>
      <c r="M12" s="34"/>
      <c r="N12" s="34"/>
      <c r="AA12" s="37" t="str">
        <f aca="false">MAPPING!A41</f>
        <v>Monitoring</v>
      </c>
    </row>
    <row r="13" customFormat="false" ht="16.5" hidden="false" customHeight="false" outlineLevel="0" collapsed="false">
      <c r="A13" s="25" t="n">
        <v>5</v>
      </c>
      <c r="B13" s="39"/>
      <c r="C13" s="39"/>
      <c r="D13" s="39"/>
      <c r="E13" s="39"/>
      <c r="F13" s="39"/>
      <c r="G13" s="34"/>
      <c r="H13" s="34"/>
      <c r="I13" s="34"/>
      <c r="J13" s="34"/>
      <c r="K13" s="34"/>
      <c r="L13" s="34"/>
      <c r="M13" s="34"/>
      <c r="N13" s="34"/>
    </row>
    <row r="14" customFormat="false" ht="16.5" hidden="false" customHeight="false" outlineLevel="0" collapsed="false">
      <c r="A14" s="25" t="n">
        <v>6</v>
      </c>
      <c r="B14" s="39"/>
      <c r="C14" s="39"/>
      <c r="D14" s="39"/>
      <c r="E14" s="39"/>
      <c r="F14" s="39"/>
      <c r="G14" s="34"/>
      <c r="H14" s="34"/>
      <c r="I14" s="34"/>
      <c r="J14" s="34"/>
      <c r="K14" s="34"/>
      <c r="L14" s="34"/>
      <c r="M14" s="34"/>
      <c r="N14" s="34"/>
    </row>
    <row r="15" customFormat="false" ht="16.5" hidden="false" customHeight="false" outlineLevel="0" collapsed="false">
      <c r="A15" s="25" t="n">
        <v>7</v>
      </c>
      <c r="B15" s="39"/>
      <c r="C15" s="39"/>
      <c r="D15" s="39"/>
      <c r="E15" s="39"/>
      <c r="F15" s="39"/>
      <c r="G15" s="34"/>
      <c r="H15" s="34"/>
      <c r="I15" s="34"/>
      <c r="J15" s="34"/>
      <c r="K15" s="34"/>
      <c r="L15" s="34"/>
      <c r="M15" s="34"/>
      <c r="N15" s="34"/>
    </row>
    <row r="16" customFormat="false" ht="16.5" hidden="false" customHeight="false" outlineLevel="0" collapsed="false">
      <c r="A16" s="25" t="n">
        <v>8</v>
      </c>
      <c r="B16" s="39"/>
      <c r="C16" s="39"/>
      <c r="D16" s="39"/>
      <c r="E16" s="39"/>
      <c r="F16" s="39"/>
      <c r="G16" s="34"/>
      <c r="H16" s="34"/>
      <c r="I16" s="34"/>
      <c r="J16" s="34"/>
      <c r="K16" s="34"/>
      <c r="L16" s="34"/>
      <c r="M16" s="34"/>
      <c r="N16" s="34"/>
    </row>
    <row r="17" customFormat="false" ht="9.75" hidden="false" customHeight="true" outlineLevel="0" collapsed="false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customFormat="false" ht="16.5" hidden="false" customHeight="false" outlineLevel="0" collapsed="false">
      <c r="A18" s="40" t="s">
        <v>97</v>
      </c>
      <c r="B18" s="34"/>
      <c r="C18" s="34"/>
      <c r="D18" s="41" t="s">
        <v>98</v>
      </c>
      <c r="E18" s="42" t="s">
        <v>99</v>
      </c>
      <c r="F18" s="42"/>
      <c r="G18" s="34"/>
      <c r="H18" s="34"/>
      <c r="I18" s="34"/>
      <c r="J18" s="34"/>
      <c r="K18" s="34"/>
      <c r="L18" s="34"/>
      <c r="M18" s="34"/>
      <c r="N18" s="34"/>
    </row>
    <row r="19" customFormat="false" ht="9.75" hidden="false" customHeight="true" outlineLevel="0" collapsed="false"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</row>
    <row r="20" customFormat="false" ht="16.5" hidden="false" customHeight="false" outlineLevel="0" collapsed="false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</row>
    <row r="21" customFormat="false" ht="16.5" hidden="false" customHeight="false" outlineLevel="0" collapsed="false">
      <c r="B21" s="34"/>
    </row>
    <row r="22" customFormat="false" ht="16.5" hidden="false" customHeight="false" outlineLevel="0" collapsed="false">
      <c r="B22" s="34"/>
    </row>
    <row r="23" customFormat="false" ht="16.5" hidden="false" customHeight="false" outlineLevel="0" collapsed="false">
      <c r="B23" s="34"/>
    </row>
    <row r="24" customFormat="false" ht="16.5" hidden="false" customHeight="false" outlineLevel="0" collapsed="false">
      <c r="B24" s="34"/>
    </row>
    <row r="25" customFormat="false" ht="16.5" hidden="false" customHeight="false" outlineLevel="0" collapsed="false">
      <c r="B25" s="34"/>
    </row>
    <row r="27" customFormat="false" ht="12" hidden="false" customHeight="true" outlineLevel="0" collapsed="false"/>
    <row r="28" customFormat="false" ht="16.5" hidden="false" customHeight="false" outlineLevel="0" collapsed="false">
      <c r="A28" s="40" t="s">
        <v>100</v>
      </c>
    </row>
  </sheetData>
  <sheetProtection sheet="true" password="8957" objects="true" scenarios="true" selectLockedCells="true" pivotTables="false"/>
  <mergeCells count="13">
    <mergeCell ref="B2:F2"/>
    <mergeCell ref="B4:F4"/>
    <mergeCell ref="E6:F6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E18:F18"/>
  </mergeCells>
  <dataValidations count="1">
    <dataValidation allowBlank="true" errorStyle="stop" operator="between" showDropDown="false" showErrorMessage="true" showInputMessage="true" sqref="B6" type="list">
      <formula1>$AA$7:$AA$12</formula1>
      <formula2>0</formula2>
    </dataValidation>
  </dataValidations>
  <printOptions headings="false" gridLines="false" gridLinesSet="true" horizontalCentered="true" verticalCentered="true"/>
  <pageMargins left="0.196527777777778" right="0.196527777777778" top="0.511805555555556" bottom="0.472916666666667" header="0.275694444444444" footer="0.275694444444444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&amp;C&amp;16&amp;K0070c0PANORAMA DES JURYS&amp;R&amp;K000000Version 16 - 01/07/2025
imprimé le &amp;D à &amp;T</oddHeader>
    <oddFooter>&amp;R&amp;8&amp;K0070c0Commission Fédérale des Officiels d'Arbitrage</oddFooter>
  </headerFooter>
  <rowBreaks count="1" manualBreakCount="1">
    <brk id="16" man="true" max="16383" min="0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1.2890625" defaultRowHeight="16.5" customHeight="true" zeroHeight="false" outlineLevelRow="0" outlineLevelCol="0"/>
  <cols>
    <col collapsed="false" customWidth="true" hidden="false" outlineLevel="0" max="1" min="1" style="25" width="4.86"/>
    <col collapsed="false" customWidth="true" hidden="false" outlineLevel="0" max="2" min="2" style="25" width="45.71"/>
    <col collapsed="false" customWidth="true" hidden="false" outlineLevel="0" max="3" min="3" style="25" width="40.71"/>
    <col collapsed="false" customWidth="true" hidden="false" outlineLevel="0" max="4" min="4" style="25" width="45.71"/>
    <col collapsed="false" customWidth="false" hidden="false" outlineLevel="0" max="16384" min="5" style="25" width="11.29"/>
  </cols>
  <sheetData>
    <row r="1" customFormat="false" ht="16.5" hidden="false" customHeight="false" outlineLevel="0" collapsed="false">
      <c r="A1" s="43" t="s">
        <v>101</v>
      </c>
      <c r="B1" s="43"/>
      <c r="C1" s="43"/>
      <c r="D1" s="43"/>
    </row>
    <row r="2" customFormat="false" ht="16.5" hidden="false" customHeight="false" outlineLevel="0" collapsed="false">
      <c r="A2" s="44"/>
      <c r="B2" s="44"/>
      <c r="C2" s="44"/>
      <c r="D2" s="44"/>
    </row>
    <row r="3" customFormat="false" ht="16.5" hidden="false" customHeight="false" outlineLevel="0" collapsed="false">
      <c r="A3" s="34"/>
      <c r="B3" s="45" t="s">
        <v>102</v>
      </c>
      <c r="C3" s="45" t="s">
        <v>103</v>
      </c>
      <c r="D3" s="45" t="s">
        <v>104</v>
      </c>
    </row>
    <row r="4" customFormat="false" ht="16.5" hidden="false" customHeight="false" outlineLevel="0" collapsed="false">
      <c r="A4" s="34" t="n">
        <v>1</v>
      </c>
      <c r="B4" s="46"/>
      <c r="C4" s="46"/>
      <c r="D4" s="46"/>
    </row>
    <row r="5" customFormat="false" ht="16.5" hidden="false" customHeight="false" outlineLevel="0" collapsed="false">
      <c r="A5" s="34" t="n">
        <v>2</v>
      </c>
      <c r="B5" s="46"/>
      <c r="C5" s="46"/>
      <c r="D5" s="46"/>
    </row>
    <row r="6" customFormat="false" ht="16.5" hidden="false" customHeight="false" outlineLevel="0" collapsed="false">
      <c r="A6" s="34" t="n">
        <v>3</v>
      </c>
      <c r="B6" s="46"/>
      <c r="C6" s="46"/>
      <c r="D6" s="46"/>
    </row>
    <row r="7" customFormat="false" ht="16.5" hidden="false" customHeight="false" outlineLevel="0" collapsed="false">
      <c r="A7" s="34" t="n">
        <v>4</v>
      </c>
      <c r="B7" s="46"/>
      <c r="C7" s="46"/>
      <c r="D7" s="46"/>
    </row>
    <row r="8" customFormat="false" ht="16.5" hidden="false" customHeight="false" outlineLevel="0" collapsed="false">
      <c r="A8" s="34" t="n">
        <v>5</v>
      </c>
      <c r="B8" s="46"/>
      <c r="C8" s="46"/>
      <c r="D8" s="46"/>
    </row>
    <row r="9" customFormat="false" ht="16.5" hidden="false" customHeight="false" outlineLevel="0" collapsed="false">
      <c r="A9" s="34" t="n">
        <v>6</v>
      </c>
      <c r="B9" s="46"/>
      <c r="C9" s="46"/>
      <c r="D9" s="46"/>
    </row>
    <row r="10" customFormat="false" ht="16.5" hidden="false" customHeight="false" outlineLevel="0" collapsed="false">
      <c r="A10" s="34" t="n">
        <v>7</v>
      </c>
      <c r="B10" s="46"/>
      <c r="C10" s="46"/>
      <c r="D10" s="46"/>
    </row>
    <row r="11" customFormat="false" ht="16.5" hidden="false" customHeight="false" outlineLevel="0" collapsed="false">
      <c r="A11" s="34" t="n">
        <v>8</v>
      </c>
      <c r="B11" s="46"/>
      <c r="C11" s="46"/>
      <c r="D11" s="46"/>
    </row>
    <row r="12" customFormat="false" ht="16.5" hidden="false" customHeight="false" outlineLevel="0" collapsed="false">
      <c r="A12" s="34" t="n">
        <v>9</v>
      </c>
      <c r="B12" s="46"/>
      <c r="C12" s="46"/>
      <c r="D12" s="46"/>
    </row>
    <row r="13" customFormat="false" ht="16.5" hidden="false" customHeight="false" outlineLevel="0" collapsed="false">
      <c r="A13" s="34" t="n">
        <v>10</v>
      </c>
      <c r="B13" s="46"/>
      <c r="C13" s="46"/>
      <c r="D13" s="46"/>
    </row>
    <row r="14" customFormat="false" ht="16.5" hidden="false" customHeight="false" outlineLevel="0" collapsed="false">
      <c r="A14" s="34" t="n">
        <v>11</v>
      </c>
      <c r="B14" s="46"/>
      <c r="C14" s="46"/>
      <c r="D14" s="46"/>
    </row>
    <row r="15" customFormat="false" ht="16.5" hidden="false" customHeight="false" outlineLevel="0" collapsed="false">
      <c r="A15" s="34" t="n">
        <v>12</v>
      </c>
      <c r="B15" s="46"/>
      <c r="C15" s="46"/>
      <c r="D15" s="46"/>
    </row>
    <row r="16" customFormat="false" ht="16.5" hidden="false" customHeight="false" outlineLevel="0" collapsed="false">
      <c r="A16" s="34" t="n">
        <v>13</v>
      </c>
      <c r="B16" s="46"/>
      <c r="C16" s="46"/>
      <c r="D16" s="46"/>
    </row>
    <row r="17" customFormat="false" ht="16.5" hidden="false" customHeight="false" outlineLevel="0" collapsed="false">
      <c r="A17" s="34" t="n">
        <v>14</v>
      </c>
      <c r="B17" s="46"/>
      <c r="C17" s="46"/>
      <c r="D17" s="46"/>
    </row>
    <row r="18" customFormat="false" ht="16.5" hidden="false" customHeight="false" outlineLevel="0" collapsed="false">
      <c r="A18" s="34" t="n">
        <v>15</v>
      </c>
      <c r="B18" s="46"/>
      <c r="C18" s="46"/>
      <c r="D18" s="46"/>
    </row>
    <row r="19" customFormat="false" ht="16.5" hidden="false" customHeight="false" outlineLevel="0" collapsed="false">
      <c r="A19" s="34" t="n">
        <v>16</v>
      </c>
      <c r="B19" s="46"/>
      <c r="C19" s="46"/>
      <c r="D19" s="46"/>
    </row>
    <row r="20" customFormat="false" ht="16.5" hidden="false" customHeight="false" outlineLevel="0" collapsed="false">
      <c r="A20" s="34" t="n">
        <v>17</v>
      </c>
      <c r="B20" s="46"/>
      <c r="C20" s="46"/>
      <c r="D20" s="46"/>
    </row>
    <row r="21" customFormat="false" ht="16.5" hidden="false" customHeight="false" outlineLevel="0" collapsed="false">
      <c r="A21" s="34" t="n">
        <v>18</v>
      </c>
      <c r="B21" s="46"/>
      <c r="C21" s="46"/>
      <c r="D21" s="46"/>
    </row>
    <row r="22" customFormat="false" ht="16.5" hidden="false" customHeight="false" outlineLevel="0" collapsed="false">
      <c r="A22" s="34" t="n">
        <v>19</v>
      </c>
      <c r="B22" s="46"/>
      <c r="C22" s="46"/>
      <c r="D22" s="46"/>
    </row>
    <row r="23" customFormat="false" ht="16.5" hidden="false" customHeight="false" outlineLevel="0" collapsed="false">
      <c r="A23" s="34" t="n">
        <v>20</v>
      </c>
      <c r="B23" s="46"/>
      <c r="C23" s="46"/>
      <c r="D23" s="46"/>
    </row>
    <row r="24" customFormat="false" ht="16.5" hidden="false" customHeight="false" outlineLevel="0" collapsed="false">
      <c r="A24" s="34" t="n">
        <v>21</v>
      </c>
      <c r="B24" s="46"/>
      <c r="C24" s="46"/>
      <c r="D24" s="46"/>
    </row>
    <row r="25" customFormat="false" ht="16.5" hidden="false" customHeight="false" outlineLevel="0" collapsed="false">
      <c r="A25" s="34" t="n">
        <v>22</v>
      </c>
      <c r="B25" s="46"/>
      <c r="C25" s="46"/>
      <c r="D25" s="46"/>
    </row>
    <row r="26" customFormat="false" ht="16.5" hidden="false" customHeight="false" outlineLevel="0" collapsed="false">
      <c r="A26" s="34" t="n">
        <v>23</v>
      </c>
      <c r="B26" s="46"/>
      <c r="C26" s="46"/>
      <c r="D26" s="46"/>
    </row>
    <row r="27" customFormat="false" ht="16.5" hidden="false" customHeight="false" outlineLevel="0" collapsed="false">
      <c r="A27" s="34" t="n">
        <v>24</v>
      </c>
      <c r="B27" s="46"/>
      <c r="C27" s="46"/>
      <c r="D27" s="46"/>
    </row>
    <row r="28" customFormat="false" ht="16.5" hidden="false" customHeight="false" outlineLevel="0" collapsed="false">
      <c r="A28" s="34" t="n">
        <v>25</v>
      </c>
      <c r="B28" s="46"/>
      <c r="C28" s="46"/>
      <c r="D28" s="46"/>
    </row>
    <row r="29" customFormat="false" ht="16.5" hidden="false" customHeight="false" outlineLevel="0" collapsed="false">
      <c r="A29" s="34" t="n">
        <v>26</v>
      </c>
      <c r="B29" s="46"/>
      <c r="C29" s="46"/>
      <c r="D29" s="46"/>
    </row>
    <row r="30" customFormat="false" ht="16.5" hidden="false" customHeight="false" outlineLevel="0" collapsed="false">
      <c r="A30" s="34" t="n">
        <v>27</v>
      </c>
      <c r="B30" s="46"/>
      <c r="C30" s="46"/>
      <c r="D30" s="46"/>
    </row>
    <row r="31" customFormat="false" ht="16.5" hidden="false" customHeight="false" outlineLevel="0" collapsed="false">
      <c r="A31" s="34" t="n">
        <v>28</v>
      </c>
      <c r="B31" s="46"/>
      <c r="C31" s="46"/>
      <c r="D31" s="46"/>
    </row>
    <row r="32" customFormat="false" ht="16.5" hidden="false" customHeight="false" outlineLevel="0" collapsed="false">
      <c r="A32" s="34" t="n">
        <v>29</v>
      </c>
      <c r="B32" s="46"/>
      <c r="C32" s="46"/>
      <c r="D32" s="46"/>
    </row>
    <row r="33" customFormat="false" ht="16.5" hidden="false" customHeight="false" outlineLevel="0" collapsed="false">
      <c r="A33" s="34" t="n">
        <v>30</v>
      </c>
      <c r="B33" s="46"/>
      <c r="C33" s="46"/>
      <c r="D33" s="46"/>
    </row>
    <row r="34" customFormat="false" ht="16.5" hidden="false" customHeight="false" outlineLevel="0" collapsed="false">
      <c r="A34" s="34" t="n">
        <v>31</v>
      </c>
      <c r="B34" s="46"/>
      <c r="C34" s="46"/>
      <c r="D34" s="46"/>
    </row>
    <row r="35" customFormat="false" ht="16.5" hidden="false" customHeight="false" outlineLevel="0" collapsed="false">
      <c r="A35" s="34" t="n">
        <v>32</v>
      </c>
      <c r="B35" s="46"/>
      <c r="C35" s="46"/>
      <c r="D35" s="46"/>
    </row>
    <row r="36" customFormat="false" ht="16.5" hidden="false" customHeight="false" outlineLevel="0" collapsed="false">
      <c r="A36" s="34" t="n">
        <v>33</v>
      </c>
      <c r="B36" s="46"/>
      <c r="C36" s="46"/>
      <c r="D36" s="46"/>
    </row>
    <row r="37" customFormat="false" ht="16.5" hidden="false" customHeight="false" outlineLevel="0" collapsed="false">
      <c r="A37" s="34" t="n">
        <v>34</v>
      </c>
      <c r="B37" s="46"/>
      <c r="C37" s="46"/>
      <c r="D37" s="46"/>
    </row>
    <row r="38" customFormat="false" ht="16.5" hidden="false" customHeight="false" outlineLevel="0" collapsed="false">
      <c r="A38" s="34" t="n">
        <v>35</v>
      </c>
      <c r="B38" s="46"/>
      <c r="C38" s="46"/>
      <c r="D38" s="46"/>
    </row>
    <row r="39" customFormat="false" ht="16.5" hidden="false" customHeight="false" outlineLevel="0" collapsed="false">
      <c r="A39" s="34" t="n">
        <v>36</v>
      </c>
      <c r="B39" s="46"/>
      <c r="C39" s="46"/>
      <c r="D39" s="46"/>
    </row>
    <row r="40" customFormat="false" ht="16.5" hidden="false" customHeight="false" outlineLevel="0" collapsed="false">
      <c r="A40" s="34" t="n">
        <v>37</v>
      </c>
      <c r="B40" s="46"/>
      <c r="C40" s="46"/>
      <c r="D40" s="46"/>
    </row>
    <row r="41" customFormat="false" ht="16.5" hidden="false" customHeight="false" outlineLevel="0" collapsed="false">
      <c r="A41" s="34" t="n">
        <v>38</v>
      </c>
      <c r="B41" s="46"/>
      <c r="C41" s="46"/>
      <c r="D41" s="46"/>
    </row>
    <row r="42" customFormat="false" ht="16.5" hidden="false" customHeight="false" outlineLevel="0" collapsed="false">
      <c r="A42" s="34" t="n">
        <v>39</v>
      </c>
      <c r="B42" s="46"/>
      <c r="C42" s="46"/>
      <c r="D42" s="46"/>
    </row>
    <row r="43" customFormat="false" ht="16.5" hidden="false" customHeight="false" outlineLevel="0" collapsed="false">
      <c r="A43" s="34" t="n">
        <v>40</v>
      </c>
      <c r="B43" s="46"/>
      <c r="C43" s="46"/>
      <c r="D43" s="46"/>
    </row>
    <row r="44" customFormat="false" ht="16.5" hidden="false" customHeight="false" outlineLevel="0" collapsed="false">
      <c r="A44" s="34" t="n">
        <v>41</v>
      </c>
      <c r="B44" s="46"/>
      <c r="C44" s="46"/>
      <c r="D44" s="46"/>
    </row>
    <row r="45" customFormat="false" ht="16.5" hidden="false" customHeight="false" outlineLevel="0" collapsed="false">
      <c r="A45" s="34" t="n">
        <v>42</v>
      </c>
      <c r="B45" s="46"/>
      <c r="C45" s="46"/>
      <c r="D45" s="46"/>
    </row>
    <row r="46" customFormat="false" ht="16.5" hidden="false" customHeight="false" outlineLevel="0" collapsed="false">
      <c r="A46" s="34" t="n">
        <v>43</v>
      </c>
      <c r="B46" s="46"/>
      <c r="C46" s="46"/>
      <c r="D46" s="46"/>
    </row>
    <row r="47" customFormat="false" ht="16.5" hidden="false" customHeight="false" outlineLevel="0" collapsed="false">
      <c r="A47" s="34" t="n">
        <v>44</v>
      </c>
      <c r="B47" s="46"/>
      <c r="C47" s="46"/>
      <c r="D47" s="46"/>
    </row>
    <row r="48" customFormat="false" ht="16.5" hidden="false" customHeight="false" outlineLevel="0" collapsed="false">
      <c r="A48" s="34" t="n">
        <v>45</v>
      </c>
      <c r="B48" s="46"/>
      <c r="C48" s="46"/>
      <c r="D48" s="46"/>
    </row>
    <row r="49" customFormat="false" ht="16.5" hidden="false" customHeight="false" outlineLevel="0" collapsed="false">
      <c r="A49" s="34" t="n">
        <v>46</v>
      </c>
      <c r="B49" s="47"/>
      <c r="C49" s="46"/>
      <c r="D49" s="46"/>
    </row>
  </sheetData>
  <sheetProtection sheet="true" password="d557" objects="true" scenarios="true" selectLockedCells="true" pivotTables="false"/>
  <mergeCells count="2">
    <mergeCell ref="A1:D1"/>
    <mergeCell ref="A2:D2"/>
  </mergeCells>
  <printOptions headings="false" gridLines="false" gridLinesSet="true" horizontalCentered="true" verticalCentered="true"/>
  <pageMargins left="0.196527777777778" right="0.196527777777778" top="0.511805555555556" bottom="0.472916666666667" header="0.275694444444444" footer="0.275694444444444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&amp;C&amp;16&amp;K0070c0PANORAMA DES JURYS&amp;R&amp;K000000Version 16 - 01/07/2025
imprimé le &amp;D à &amp;T</oddHeader>
    <oddFooter>&amp;R&amp;8&amp;K0070c0Commission Fédérale des Officiels d'Arbitrage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11.2890625" defaultRowHeight="16.5" customHeight="true" zeroHeight="false" outlineLevelRow="0" outlineLevelCol="0"/>
  <cols>
    <col collapsed="false" customWidth="true" hidden="false" outlineLevel="0" max="1" min="1" style="48" width="3.71"/>
    <col collapsed="false" customWidth="true" hidden="false" outlineLevel="0" max="2" min="2" style="48" width="45.71"/>
    <col collapsed="false" customWidth="true" hidden="false" outlineLevel="0" max="3" min="3" style="34" width="40.71"/>
    <col collapsed="false" customWidth="true" hidden="false" outlineLevel="0" max="4" min="4" style="48" width="20.71"/>
    <col collapsed="false" customWidth="true" hidden="false" outlineLevel="0" max="5" min="5" style="48" width="4.14"/>
    <col collapsed="false" customWidth="true" hidden="false" outlineLevel="0" max="6" min="6" style="48" width="42.14"/>
    <col collapsed="false" customWidth="true" hidden="false" outlineLevel="0" max="13" min="7" style="48" width="7.29"/>
    <col collapsed="false" customWidth="true" hidden="false" outlineLevel="0" max="14" min="14" style="48" width="10.71"/>
    <col collapsed="false" customWidth="true" hidden="false" outlineLevel="0" max="15" min="15" style="48" width="20.42"/>
    <col collapsed="false" customWidth="true" hidden="false" outlineLevel="0" max="22" min="16" style="48" width="4.42"/>
    <col collapsed="false" customWidth="false" hidden="false" outlineLevel="0" max="24" min="23" style="48" width="11.29"/>
    <col collapsed="false" customWidth="true" hidden="false" outlineLevel="0" max="25" min="25" style="48" width="11"/>
    <col collapsed="false" customWidth="true" hidden="true" outlineLevel="0" max="26" min="26" style="49" width="34.71"/>
    <col collapsed="false" customWidth="false" hidden="false" outlineLevel="0" max="16384" min="27" style="48" width="11.29"/>
  </cols>
  <sheetData>
    <row r="1" customFormat="false" ht="16.5" hidden="false" customHeight="false" outlineLevel="0" collapsed="false">
      <c r="C1" s="48"/>
      <c r="D1" s="50" t="s">
        <v>105</v>
      </c>
    </row>
    <row r="2" customFormat="false" ht="16.5" hidden="false" customHeight="false" outlineLevel="0" collapsed="false">
      <c r="B2" s="51" t="s">
        <v>106</v>
      </c>
      <c r="C2" s="51"/>
      <c r="D2" s="52" t="str">
        <f aca="false">'PANORAMA EVENEMENT'!E18</f>
        <v>v1 du 26/07/2025 - 07h30</v>
      </c>
      <c r="E2" s="53"/>
      <c r="L2" s="53"/>
      <c r="M2" s="53"/>
      <c r="N2" s="53"/>
      <c r="O2" s="53"/>
      <c r="R2" s="53"/>
      <c r="S2" s="53"/>
      <c r="T2" s="53"/>
      <c r="U2" s="53"/>
    </row>
    <row r="3" customFormat="false" ht="16.5" hidden="false" customHeight="false" outlineLevel="0" collapsed="false">
      <c r="A3" s="54"/>
      <c r="B3" s="54"/>
      <c r="C3" s="54"/>
      <c r="D3" s="54"/>
      <c r="E3" s="53"/>
      <c r="F3" s="53"/>
      <c r="G3" s="55"/>
      <c r="H3" s="55"/>
      <c r="K3" s="53"/>
      <c r="L3" s="53"/>
      <c r="M3" s="53"/>
      <c r="N3" s="53"/>
      <c r="O3" s="53"/>
      <c r="R3" s="53"/>
      <c r="S3" s="53"/>
      <c r="T3" s="53"/>
      <c r="U3" s="53"/>
    </row>
    <row r="4" customFormat="false" ht="16.5" hidden="false" customHeight="false" outlineLevel="0" collapsed="false">
      <c r="B4" s="56" t="s">
        <v>107</v>
      </c>
      <c r="C4" s="56" t="s">
        <v>108</v>
      </c>
      <c r="D4" s="57" t="s">
        <v>109</v>
      </c>
      <c r="E4" s="53"/>
      <c r="F4" s="53"/>
      <c r="G4" s="53"/>
      <c r="K4" s="53"/>
      <c r="L4" s="53"/>
      <c r="M4" s="53"/>
      <c r="N4" s="53"/>
      <c r="O4" s="53"/>
      <c r="R4" s="53"/>
      <c r="S4" s="53"/>
      <c r="T4" s="53"/>
      <c r="U4" s="53"/>
      <c r="Z4" s="35" t="str">
        <f aca="false">MAPPING!A1</f>
        <v>Liste Fonction</v>
      </c>
    </row>
    <row r="5" customFormat="false" ht="16.5" hidden="false" customHeight="false" outlineLevel="0" collapsed="false">
      <c r="A5" s="58" t="n">
        <v>1</v>
      </c>
      <c r="B5" s="59"/>
      <c r="C5" s="60"/>
      <c r="D5" s="61" t="str">
        <f aca="false">IF(C5&lt;&gt;"",CHOOSE((MATCH(C5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H5" s="62"/>
      <c r="P5" s="63"/>
      <c r="Q5" s="62"/>
      <c r="R5" s="63"/>
      <c r="S5" s="64"/>
      <c r="T5" s="62"/>
      <c r="Z5" s="65" t="str">
        <f aca="false">IF(MAPPING!B2&lt;&gt;0,MAPPING!B2,"")</f>
        <v/>
      </c>
    </row>
    <row r="6" customFormat="false" ht="16.5" hidden="false" customHeight="false" outlineLevel="0" collapsed="false">
      <c r="A6" s="58" t="n">
        <v>2</v>
      </c>
      <c r="B6" s="59"/>
      <c r="C6" s="60"/>
      <c r="D6" s="66" t="str">
        <f aca="false">IF(C6&lt;&gt;"",CHOOSE((MATCH(C6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H6" s="62"/>
      <c r="R6" s="63"/>
      <c r="S6" s="64"/>
      <c r="T6" s="62"/>
      <c r="Z6" s="65" t="str">
        <f aca="false">IF(MAPPING!B3&lt;&gt;0,MAPPING!B3,"")</f>
        <v>Arbitre</v>
      </c>
    </row>
    <row r="7" customFormat="false" ht="16.5" hidden="false" customHeight="false" outlineLevel="0" collapsed="false">
      <c r="A7" s="58" t="n">
        <v>3</v>
      </c>
      <c r="B7" s="59"/>
      <c r="C7" s="60"/>
      <c r="D7" s="66" t="str">
        <f aca="false">IF(C7&lt;&gt;"",CHOOSE((MATCH(C7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H7" s="62"/>
      <c r="L7" s="64"/>
      <c r="Z7" s="65" t="str">
        <f aca="false">IF(MAPPING!B4&lt;&gt;0,MAPPING!B4,"")</f>
        <v>Juge</v>
      </c>
    </row>
    <row r="8" customFormat="false" ht="16.5" hidden="false" customHeight="false" outlineLevel="0" collapsed="false">
      <c r="A8" s="58" t="n">
        <v>4</v>
      </c>
      <c r="B8" s="59"/>
      <c r="C8" s="60"/>
      <c r="D8" s="66" t="str">
        <f aca="false">IF(C8&lt;&gt;"",CHOOSE((MATCH(C8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H8" s="62"/>
      <c r="L8" s="53"/>
      <c r="Z8" s="65" t="str">
        <f aca="false">IF(MAPPING!B5&lt;&gt;0,MAPPING!B5,"")</f>
        <v>Contrôleur Technique</v>
      </c>
    </row>
    <row r="9" customFormat="false" ht="16.5" hidden="false" customHeight="false" outlineLevel="0" collapsed="false">
      <c r="A9" s="58" t="n">
        <v>5</v>
      </c>
      <c r="B9" s="59"/>
      <c r="C9" s="60"/>
      <c r="D9" s="66" t="str">
        <f aca="false">IF(C9&lt;&gt;"",CHOOSE((MATCH(C9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H9" s="62"/>
      <c r="Z9" s="65" t="str">
        <f aca="false">IF(MAPPING!B6&lt;&gt;0,MAPPING!B6,"")</f>
        <v>Spécialiste Technique</v>
      </c>
    </row>
    <row r="10" customFormat="false" ht="16.5" hidden="false" customHeight="false" outlineLevel="0" collapsed="false">
      <c r="A10" s="58" t="n">
        <v>6</v>
      </c>
      <c r="B10" s="59"/>
      <c r="C10" s="60"/>
      <c r="D10" s="66" t="str">
        <f aca="false">IF(C10&lt;&gt;"",CHOOSE((MATCH(C10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G10" s="63"/>
      <c r="H10" s="62"/>
      <c r="M10" s="63"/>
      <c r="N10" s="64"/>
      <c r="Z10" s="65" t="str">
        <f aca="false">IF(MAPPING!B7&lt;&gt;0,MAPPING!B7,"")</f>
        <v>DVRO</v>
      </c>
    </row>
    <row r="11" customFormat="false" ht="16.5" hidden="false" customHeight="false" outlineLevel="0" collapsed="false">
      <c r="A11" s="58" t="n">
        <v>7</v>
      </c>
      <c r="B11" s="59"/>
      <c r="C11" s="60"/>
      <c r="D11" s="66" t="str">
        <f aca="false">IF(C11&lt;&gt;"",CHOOSE((MATCH(C11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G11" s="63"/>
      <c r="H11" s="62"/>
      <c r="M11" s="63"/>
      <c r="N11" s="64"/>
      <c r="Z11" s="65" t="str">
        <f aca="false">IF(MAPPING!B8&lt;&gt;0,MAPPING!B8,"")</f>
        <v>Comptable</v>
      </c>
    </row>
    <row r="12" customFormat="false" ht="16.5" hidden="false" customHeight="false" outlineLevel="0" collapsed="false">
      <c r="A12" s="58" t="n">
        <v>8</v>
      </c>
      <c r="B12" s="59"/>
      <c r="C12" s="60"/>
      <c r="D12" s="66" t="str">
        <f aca="false">IF(C12&lt;&gt;"",CHOOSE((MATCH(C12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M12" s="63"/>
      <c r="N12" s="64"/>
      <c r="Z12" s="65" t="str">
        <f aca="false">IF(MAPPING!B9&lt;&gt;0,MAPPING!B9,"")</f>
        <v>Chef Arbitre (Curling)</v>
      </c>
    </row>
    <row r="13" customFormat="false" ht="16.5" hidden="false" customHeight="false" outlineLevel="0" collapsed="false">
      <c r="A13" s="58" t="n">
        <v>9</v>
      </c>
      <c r="B13" s="59"/>
      <c r="C13" s="60"/>
      <c r="D13" s="66" t="str">
        <f aca="false">IF(C13&lt;&gt;"",CHOOSE((MATCH(C13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M13" s="63"/>
      <c r="N13" s="64"/>
      <c r="Z13" s="65" t="str">
        <f aca="false">IF(MAPPING!B10&lt;&gt;0,MAPPING!B10,"")</f>
        <v>Arbitre Curling</v>
      </c>
    </row>
    <row r="14" customFormat="false" ht="16.5" hidden="false" customHeight="false" outlineLevel="0" collapsed="false">
      <c r="A14" s="58" t="n">
        <v>10</v>
      </c>
      <c r="B14" s="59"/>
      <c r="C14" s="60"/>
      <c r="D14" s="66" t="str">
        <f aca="false">IF(C14&lt;&gt;"",CHOOSE((MATCH(C14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M14" s="63"/>
      <c r="N14" s="64"/>
      <c r="Z14" s="65" t="str">
        <f aca="false">IF(MAPPING!B11&lt;&gt;0,MAPPING!B11,"")</f>
        <v>Arbitre Short Track</v>
      </c>
    </row>
    <row r="15" customFormat="false" ht="16.5" hidden="false" customHeight="false" outlineLevel="0" collapsed="false">
      <c r="A15" s="58" t="n">
        <v>11</v>
      </c>
      <c r="B15" s="59"/>
      <c r="C15" s="60"/>
      <c r="D15" s="66" t="str">
        <f aca="false">IF(C15&lt;&gt;"",CHOOSE((MATCH(C15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M15" s="63"/>
      <c r="N15" s="64"/>
      <c r="Z15" s="65" t="str">
        <f aca="false">IF(MAPPING!B12&lt;&gt;0,MAPPING!B12,"")</f>
        <v>Arbitre Assistant 1</v>
      </c>
    </row>
    <row r="16" customFormat="false" ht="16.5" hidden="false" customHeight="false" outlineLevel="0" collapsed="false">
      <c r="A16" s="58" t="n">
        <v>12</v>
      </c>
      <c r="B16" s="59"/>
      <c r="C16" s="60"/>
      <c r="D16" s="66" t="str">
        <f aca="false">IF(C16&lt;&gt;"",CHOOSE((MATCH(C16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M16" s="63"/>
      <c r="N16" s="64"/>
      <c r="Z16" s="65" t="str">
        <f aca="false">IF(MAPPING!B13&lt;&gt;0,MAPPING!B13,"")</f>
        <v>Arbitre Assistant</v>
      </c>
    </row>
    <row r="17" customFormat="false" ht="16.5" hidden="false" customHeight="false" outlineLevel="0" collapsed="false">
      <c r="A17" s="58" t="n">
        <v>13</v>
      </c>
      <c r="B17" s="59"/>
      <c r="C17" s="60"/>
      <c r="D17" s="66" t="str">
        <f aca="false">IF(C17&lt;&gt;"",CHOOSE((MATCH(C17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M17" s="63"/>
      <c r="N17" s="64"/>
      <c r="Z17" s="65" t="str">
        <f aca="false">IF(MAPPING!B14&lt;&gt;0,MAPPING!B14,"")</f>
        <v>Coordinateur de Course</v>
      </c>
    </row>
    <row r="18" customFormat="false" ht="16.5" hidden="false" customHeight="false" outlineLevel="0" collapsed="false">
      <c r="A18" s="58" t="n">
        <v>14</v>
      </c>
      <c r="B18" s="59"/>
      <c r="C18" s="60"/>
      <c r="D18" s="66" t="str">
        <f aca="false">IF(C18&lt;&gt;"",CHOOSE((MATCH(C18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M18" s="63"/>
      <c r="N18" s="64"/>
      <c r="Z18" s="65" t="str">
        <f aca="false">IF(MAPPING!B15&lt;&gt;0,MAPPING!B15,"")</f>
        <v>Assistant Coordinateur de Course</v>
      </c>
    </row>
    <row r="19" customFormat="false" ht="16.5" hidden="false" customHeight="false" outlineLevel="0" collapsed="false">
      <c r="A19" s="58" t="n">
        <v>15</v>
      </c>
      <c r="B19" s="59"/>
      <c r="C19" s="60"/>
      <c r="D19" s="66" t="str">
        <f aca="false">IF(C19&lt;&gt;"",CHOOSE((MATCH(C19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E19" s="64"/>
      <c r="M19" s="63"/>
      <c r="N19" s="64"/>
      <c r="Z19" s="65" t="str">
        <f aca="false">IF(MAPPING!B16&lt;&gt;0,MAPPING!B16,"")</f>
        <v>Starter</v>
      </c>
    </row>
    <row r="20" customFormat="false" ht="16.5" hidden="false" customHeight="false" outlineLevel="0" collapsed="false">
      <c r="A20" s="58" t="n">
        <v>16</v>
      </c>
      <c r="B20" s="59"/>
      <c r="C20" s="60"/>
      <c r="D20" s="66" t="str">
        <f aca="false">IF(C20&lt;&gt;"",CHOOSE((MATCH(C20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E20" s="64"/>
      <c r="M20" s="63"/>
      <c r="N20" s="64"/>
      <c r="Z20" s="65" t="str">
        <f aca="false">IF(MAPPING!B17&lt;&gt;0,MAPPING!B17,"")</f>
        <v>Arbitre Freestyle</v>
      </c>
    </row>
    <row r="21" customFormat="false" ht="16.5" hidden="false" customHeight="false" outlineLevel="0" collapsed="false">
      <c r="A21" s="58" t="n">
        <v>17</v>
      </c>
      <c r="B21" s="59"/>
      <c r="C21" s="60"/>
      <c r="D21" s="66" t="str">
        <f aca="false">IF(C21&lt;&gt;"",CHOOSE((MATCH(C21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E21" s="64"/>
      <c r="M21" s="63"/>
      <c r="N21" s="64"/>
      <c r="Z21" s="65" t="str">
        <f aca="false">IF(MAPPING!B18&lt;&gt;0,MAPPING!B18,"")</f>
        <v>Juge de Saut Freestyle</v>
      </c>
    </row>
    <row r="22" customFormat="false" ht="16.5" hidden="false" customHeight="false" outlineLevel="0" collapsed="false">
      <c r="A22" s="58" t="n">
        <v>18</v>
      </c>
      <c r="B22" s="59"/>
      <c r="C22" s="60"/>
      <c r="D22" s="66" t="str">
        <f aca="false">IF(C22&lt;&gt;"",CHOOSE((MATCH(C22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Z22" s="65" t="str">
        <f aca="false">IF(MAPPING!B19&lt;&gt;0,MAPPING!B19,"")</f>
        <v>Juge de Table Freestyle</v>
      </c>
    </row>
    <row r="23" customFormat="false" ht="16.5" hidden="false" customHeight="false" outlineLevel="0" collapsed="false">
      <c r="A23" s="58" t="n">
        <v>19</v>
      </c>
      <c r="B23" s="59"/>
      <c r="C23" s="60"/>
      <c r="D23" s="66" t="str">
        <f aca="false">IF(C23&lt;&gt;"",CHOOSE((MATCH(C23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Z23" s="65" t="str">
        <f aca="false">IF(MAPPING!B20&lt;&gt;0,MAPPING!B20,"")</f>
        <v>Commissaire de Course Ice Cross</v>
      </c>
    </row>
    <row r="24" customFormat="false" ht="16.5" hidden="false" customHeight="false" outlineLevel="0" collapsed="false">
      <c r="A24" s="58" t="n">
        <v>20</v>
      </c>
      <c r="B24" s="59"/>
      <c r="C24" s="60"/>
      <c r="D24" s="66" t="str">
        <f aca="false">IF(C24&lt;&gt;"",CHOOSE((MATCH(C24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Z24" s="65" t="str">
        <f aca="false">IF(MAPPING!B21&lt;&gt;0,MAPPING!B21,"")</f>
        <v>Arbitre Départ-Arrivée Ice Cross</v>
      </c>
    </row>
    <row r="25" customFormat="false" ht="16.5" hidden="false" customHeight="false" outlineLevel="0" collapsed="false">
      <c r="A25" s="58" t="n">
        <v>21</v>
      </c>
      <c r="B25" s="59"/>
      <c r="C25" s="60"/>
      <c r="D25" s="66" t="str">
        <f aca="false">IF(C25&lt;&gt;"",CHOOSE((MATCH(C25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Z25" s="65" t="str">
        <f aca="false">IF(MAPPING!B22&lt;&gt;0,MAPPING!B22,"")</f>
        <v>Juge de Table Ice Cross</v>
      </c>
    </row>
    <row r="26" customFormat="false" ht="16.5" hidden="false" customHeight="false" outlineLevel="0" collapsed="false">
      <c r="A26" s="58" t="n">
        <v>22</v>
      </c>
      <c r="B26" s="59"/>
      <c r="C26" s="60"/>
      <c r="D26" s="66" t="str">
        <f aca="false">IF(C26&lt;&gt;"",CHOOSE((MATCH(C26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E26" s="67"/>
      <c r="F26" s="67"/>
      <c r="G26" s="67"/>
      <c r="H26" s="67"/>
      <c r="I26" s="67"/>
      <c r="J26" s="67"/>
      <c r="K26" s="67"/>
      <c r="L26" s="67"/>
      <c r="M26" s="67"/>
      <c r="N26" s="67"/>
      <c r="Z26" s="65" t="str">
        <f aca="false">IF(MAPPING!B23&lt;&gt;0,MAPPING!B23,"")</f>
        <v>Juge Vidéo Ice Cross</v>
      </c>
    </row>
    <row r="27" customFormat="false" ht="16.5" hidden="false" customHeight="false" outlineLevel="0" collapsed="false">
      <c r="A27" s="58" t="n">
        <v>23</v>
      </c>
      <c r="B27" s="59"/>
      <c r="C27" s="60"/>
      <c r="D27" s="66" t="str">
        <f aca="false">IF(C27&lt;&gt;"",CHOOSE((MATCH(C27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E27" s="68"/>
      <c r="F27" s="68"/>
      <c r="G27" s="68"/>
      <c r="H27" s="68"/>
      <c r="I27" s="68"/>
      <c r="J27" s="68"/>
      <c r="K27" s="68"/>
      <c r="L27" s="68"/>
      <c r="M27" s="68"/>
      <c r="N27" s="68"/>
      <c r="Z27" s="65" t="str">
        <f aca="false">IF(MAPPING!B24&lt;&gt;0,MAPPING!B24,"")</f>
        <v>Controleur Vidéo Ice Cross</v>
      </c>
    </row>
    <row r="28" customFormat="false" ht="16.5" hidden="false" customHeight="false" outlineLevel="0" collapsed="false">
      <c r="A28" s="58" t="n">
        <v>24</v>
      </c>
      <c r="B28" s="59"/>
      <c r="C28" s="60"/>
      <c r="D28" s="66" t="str">
        <f aca="false">IF(C28&lt;&gt;"",CHOOSE((MATCH(C28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E28" s="68"/>
      <c r="F28" s="68"/>
      <c r="G28" s="68"/>
      <c r="H28" s="68"/>
      <c r="I28" s="68"/>
      <c r="J28" s="68"/>
      <c r="K28" s="68"/>
      <c r="L28" s="68"/>
      <c r="M28" s="68"/>
      <c r="N28" s="68"/>
      <c r="Z28" s="65" t="str">
        <f aca="false">IF(MAPPING!B25&lt;&gt;0,MAPPING!B25,"")</f>
        <v>President du Jury Bobsleigh-Skeleton</v>
      </c>
    </row>
    <row r="29" customFormat="false" ht="16.5" hidden="false" customHeight="false" outlineLevel="0" collapsed="false">
      <c r="A29" s="58" t="n">
        <v>25</v>
      </c>
      <c r="B29" s="59"/>
      <c r="C29" s="60"/>
      <c r="D29" s="66" t="str">
        <f aca="false">IF(C29&lt;&gt;"",CHOOSE((MATCH(C29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E29" s="68"/>
      <c r="F29" s="68"/>
      <c r="G29" s="68"/>
      <c r="H29" s="68"/>
      <c r="I29" s="68"/>
      <c r="J29" s="68"/>
      <c r="K29" s="68"/>
      <c r="L29" s="68"/>
      <c r="M29" s="68"/>
      <c r="N29" s="68"/>
      <c r="Z29" s="65" t="str">
        <f aca="false">IF(MAPPING!B26&lt;&gt;0,MAPPING!B26,"")</f>
        <v>Directeur de Course Bobsleigh-Skeleton</v>
      </c>
    </row>
    <row r="30" customFormat="false" ht="16.5" hidden="false" customHeight="false" outlineLevel="0" collapsed="false">
      <c r="A30" s="58" t="n">
        <v>26</v>
      </c>
      <c r="B30" s="59"/>
      <c r="C30" s="60"/>
      <c r="D30" s="66" t="str">
        <f aca="false">IF(C30&lt;&gt;"",CHOOSE((MATCH(C30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E30" s="68"/>
      <c r="F30" s="68"/>
      <c r="G30" s="68"/>
      <c r="H30" s="68"/>
      <c r="I30" s="68"/>
      <c r="J30" s="68"/>
      <c r="K30" s="68"/>
      <c r="L30" s="68"/>
      <c r="M30" s="68"/>
      <c r="N30" s="68"/>
      <c r="Z30" s="65" t="str">
        <f aca="false">IF(MAPPING!B27&lt;&gt;0,MAPPING!B27,"")</f>
        <v>???</v>
      </c>
    </row>
    <row r="31" customFormat="false" ht="16.5" hidden="false" customHeight="false" outlineLevel="0" collapsed="false">
      <c r="A31" s="58" t="n">
        <v>27</v>
      </c>
      <c r="B31" s="59"/>
      <c r="C31" s="60"/>
      <c r="D31" s="66" t="str">
        <f aca="false">IF(C31&lt;&gt;"",CHOOSE((MATCH(C31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E31" s="68"/>
      <c r="F31" s="68"/>
      <c r="G31" s="68"/>
      <c r="H31" s="68"/>
      <c r="I31" s="68"/>
      <c r="J31" s="68"/>
      <c r="K31" s="68"/>
      <c r="L31" s="68"/>
      <c r="M31" s="68"/>
      <c r="N31" s="68"/>
      <c r="Z31" s="65" t="str">
        <f aca="false">IF(MAPPING!B28&lt;&gt;0,MAPPING!B28,"")</f>
        <v>???</v>
      </c>
    </row>
    <row r="32" customFormat="false" ht="16.5" hidden="false" customHeight="false" outlineLevel="0" collapsed="false">
      <c r="A32" s="58" t="n">
        <v>28</v>
      </c>
      <c r="B32" s="59"/>
      <c r="C32" s="60"/>
      <c r="D32" s="66" t="str">
        <f aca="false">IF(C32&lt;&gt;"",CHOOSE((MATCH(C32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E32" s="68"/>
      <c r="F32" s="68"/>
      <c r="G32" s="68"/>
      <c r="H32" s="68"/>
      <c r="I32" s="68"/>
      <c r="J32" s="68"/>
      <c r="K32" s="68"/>
      <c r="L32" s="68"/>
      <c r="M32" s="68"/>
      <c r="N32" s="68"/>
      <c r="Z32" s="65" t="str">
        <f aca="false">IF(MAPPING!B29&lt;&gt;0,MAPPING!B29,"")</f>
        <v>???</v>
      </c>
    </row>
    <row r="33" customFormat="false" ht="16.5" hidden="false" customHeight="false" outlineLevel="0" collapsed="false">
      <c r="A33" s="58" t="n">
        <v>29</v>
      </c>
      <c r="B33" s="59"/>
      <c r="C33" s="60"/>
      <c r="D33" s="66" t="str">
        <f aca="false">IF(C33&lt;&gt;"",CHOOSE((MATCH(C33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E33" s="68"/>
      <c r="F33" s="68"/>
      <c r="G33" s="68"/>
      <c r="H33" s="68"/>
      <c r="I33" s="68"/>
      <c r="J33" s="68"/>
      <c r="K33" s="68"/>
      <c r="L33" s="68"/>
      <c r="M33" s="68"/>
      <c r="N33" s="68"/>
    </row>
    <row r="34" customFormat="false" ht="16.5" hidden="false" customHeight="false" outlineLevel="0" collapsed="false">
      <c r="A34" s="58" t="n">
        <v>30</v>
      </c>
      <c r="B34" s="59"/>
      <c r="C34" s="60"/>
      <c r="D34" s="66" t="str">
        <f aca="false">IF(C34&lt;&gt;"",CHOOSE((MATCH(C34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E34" s="68"/>
      <c r="F34" s="68"/>
      <c r="G34" s="68"/>
      <c r="H34" s="68"/>
      <c r="I34" s="68"/>
      <c r="J34" s="68"/>
      <c r="K34" s="68"/>
      <c r="L34" s="68"/>
      <c r="M34" s="68"/>
      <c r="N34" s="68"/>
    </row>
    <row r="35" customFormat="false" ht="16.5" hidden="false" customHeight="false" outlineLevel="0" collapsed="false">
      <c r="A35" s="58" t="n">
        <v>31</v>
      </c>
      <c r="B35" s="59"/>
      <c r="C35" s="60"/>
      <c r="D35" s="66" t="str">
        <f aca="false">IF(C35&lt;&gt;"",CHOOSE((MATCH(C35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E35" s="68"/>
      <c r="F35" s="68"/>
      <c r="G35" s="68"/>
      <c r="H35" s="68"/>
      <c r="I35" s="68"/>
      <c r="J35" s="68"/>
      <c r="K35" s="68"/>
      <c r="L35" s="68"/>
      <c r="M35" s="68"/>
      <c r="N35" s="68"/>
    </row>
    <row r="36" customFormat="false" ht="16.5" hidden="false" customHeight="false" outlineLevel="0" collapsed="false">
      <c r="A36" s="58" t="n">
        <v>32</v>
      </c>
      <c r="B36" s="59"/>
      <c r="C36" s="60"/>
      <c r="D36" s="66" t="str">
        <f aca="false">IF(C36&lt;&gt;"",CHOOSE((MATCH(C36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E36" s="68"/>
      <c r="F36" s="68"/>
      <c r="G36" s="68"/>
      <c r="H36" s="68"/>
      <c r="I36" s="68"/>
      <c r="J36" s="68"/>
      <c r="K36" s="68"/>
      <c r="L36" s="68"/>
      <c r="M36" s="68"/>
      <c r="N36" s="68"/>
    </row>
    <row r="37" customFormat="false" ht="16.5" hidden="false" customHeight="false" outlineLevel="0" collapsed="false">
      <c r="A37" s="58" t="n">
        <v>33</v>
      </c>
      <c r="B37" s="59"/>
      <c r="C37" s="60"/>
      <c r="D37" s="66" t="str">
        <f aca="false">IF(C37&lt;&gt;"",CHOOSE((MATCH(C37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E37" s="68"/>
      <c r="F37" s="68"/>
      <c r="G37" s="68"/>
      <c r="H37" s="68"/>
      <c r="I37" s="68"/>
      <c r="J37" s="68"/>
      <c r="K37" s="68"/>
      <c r="L37" s="68"/>
      <c r="M37" s="68"/>
      <c r="N37" s="68"/>
    </row>
    <row r="38" customFormat="false" ht="16.5" hidden="false" customHeight="false" outlineLevel="0" collapsed="false">
      <c r="A38" s="58" t="n">
        <v>34</v>
      </c>
      <c r="B38" s="59"/>
      <c r="C38" s="60"/>
      <c r="D38" s="66" t="str">
        <f aca="false">IF(C38&lt;&gt;"",CHOOSE((MATCH(C38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E38" s="68"/>
      <c r="F38" s="68"/>
      <c r="G38" s="68"/>
      <c r="H38" s="68"/>
      <c r="I38" s="68"/>
      <c r="J38" s="68"/>
      <c r="K38" s="68"/>
      <c r="L38" s="68"/>
      <c r="M38" s="68"/>
      <c r="N38" s="68"/>
    </row>
    <row r="39" customFormat="false" ht="16.5" hidden="false" customHeight="false" outlineLevel="0" collapsed="false">
      <c r="A39" s="58" t="n">
        <v>35</v>
      </c>
      <c r="B39" s="59"/>
      <c r="C39" s="60"/>
      <c r="D39" s="66" t="str">
        <f aca="false">IF(C39&lt;&gt;"",CHOOSE((MATCH(C39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E39" s="68"/>
      <c r="F39" s="68"/>
      <c r="G39" s="68"/>
      <c r="H39" s="68"/>
      <c r="I39" s="68"/>
      <c r="J39" s="68"/>
      <c r="K39" s="68"/>
      <c r="L39" s="68"/>
      <c r="M39" s="68"/>
      <c r="N39" s="68"/>
    </row>
    <row r="40" customFormat="false" ht="16.5" hidden="false" customHeight="false" outlineLevel="0" collapsed="false">
      <c r="A40" s="58" t="n">
        <v>36</v>
      </c>
      <c r="B40" s="59"/>
      <c r="C40" s="60"/>
      <c r="D40" s="66" t="str">
        <f aca="false">IF(C40&lt;&gt;"",CHOOSE((MATCH(C40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E40" s="68"/>
      <c r="F40" s="68"/>
      <c r="G40" s="68"/>
      <c r="H40" s="68"/>
      <c r="I40" s="68"/>
      <c r="J40" s="68"/>
      <c r="K40" s="68"/>
      <c r="L40" s="68"/>
      <c r="M40" s="68"/>
      <c r="N40" s="68"/>
    </row>
    <row r="41" customFormat="false" ht="16.5" hidden="false" customHeight="false" outlineLevel="0" collapsed="false">
      <c r="A41" s="58" t="n">
        <v>37</v>
      </c>
      <c r="B41" s="59"/>
      <c r="C41" s="60"/>
      <c r="D41" s="66" t="str">
        <f aca="false">IF(C41&lt;&gt;"",CHOOSE((MATCH(C41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E41" s="68"/>
      <c r="F41" s="68"/>
      <c r="G41" s="68"/>
      <c r="H41" s="68"/>
      <c r="I41" s="68"/>
      <c r="J41" s="68"/>
      <c r="K41" s="68"/>
      <c r="L41" s="68"/>
      <c r="M41" s="68"/>
      <c r="N41" s="68"/>
    </row>
    <row r="42" customFormat="false" ht="16.5" hidden="false" customHeight="false" outlineLevel="0" collapsed="false">
      <c r="A42" s="58" t="n">
        <v>38</v>
      </c>
      <c r="B42" s="59"/>
      <c r="C42" s="60"/>
      <c r="D42" s="66" t="str">
        <f aca="false">IF(C42&lt;&gt;"",CHOOSE((MATCH(C42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E42" s="68"/>
      <c r="F42" s="68"/>
      <c r="G42" s="68"/>
      <c r="H42" s="68"/>
      <c r="I42" s="68"/>
      <c r="J42" s="68"/>
      <c r="K42" s="68"/>
      <c r="L42" s="68"/>
      <c r="M42" s="68"/>
      <c r="N42" s="68"/>
    </row>
    <row r="43" customFormat="false" ht="16.5" hidden="false" customHeight="false" outlineLevel="0" collapsed="false">
      <c r="A43" s="58" t="n">
        <v>39</v>
      </c>
      <c r="B43" s="59"/>
      <c r="C43" s="60"/>
      <c r="D43" s="66" t="str">
        <f aca="false">IF(C43&lt;&gt;"",CHOOSE((MATCH(C43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E43" s="68"/>
      <c r="F43" s="68"/>
      <c r="G43" s="68"/>
      <c r="H43" s="68"/>
      <c r="I43" s="68"/>
      <c r="J43" s="68"/>
      <c r="K43" s="68"/>
      <c r="L43" s="68"/>
      <c r="M43" s="68"/>
      <c r="N43" s="68"/>
    </row>
    <row r="44" customFormat="false" ht="16.5" hidden="false" customHeight="false" outlineLevel="0" collapsed="false">
      <c r="A44" s="58" t="n">
        <v>40</v>
      </c>
      <c r="B44" s="59"/>
      <c r="C44" s="60"/>
      <c r="D44" s="66" t="str">
        <f aca="false">IF(C44&lt;&gt;"",CHOOSE((MATCH(C44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customFormat="false" ht="16.5" hidden="false" customHeight="false" outlineLevel="0" collapsed="false">
      <c r="A45" s="58" t="n">
        <v>41</v>
      </c>
      <c r="B45" s="59"/>
      <c r="C45" s="60"/>
      <c r="D45" s="66" t="str">
        <f aca="false">IF(C45&lt;&gt;"",CHOOSE((MATCH(C45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E45" s="68"/>
      <c r="F45" s="68"/>
      <c r="G45" s="68"/>
      <c r="H45" s="68"/>
      <c r="I45" s="68"/>
      <c r="J45" s="68"/>
      <c r="K45" s="68"/>
      <c r="L45" s="68"/>
      <c r="M45" s="68"/>
      <c r="N45" s="68"/>
    </row>
    <row r="46" customFormat="false" ht="16.5" hidden="false" customHeight="false" outlineLevel="0" collapsed="false">
      <c r="A46" s="58" t="n">
        <v>42</v>
      </c>
      <c r="B46" s="59"/>
      <c r="C46" s="60"/>
      <c r="D46" s="66" t="str">
        <f aca="false">IF(C46&lt;&gt;"",CHOOSE((MATCH(C46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E46" s="68"/>
      <c r="F46" s="68"/>
      <c r="G46" s="68"/>
      <c r="H46" s="68"/>
      <c r="I46" s="68"/>
      <c r="J46" s="68"/>
      <c r="K46" s="68"/>
      <c r="L46" s="68"/>
      <c r="M46" s="68"/>
      <c r="N46" s="68"/>
    </row>
    <row r="47" customFormat="false" ht="16.5" hidden="false" customHeight="false" outlineLevel="0" collapsed="false">
      <c r="A47" s="58" t="n">
        <v>43</v>
      </c>
      <c r="B47" s="59"/>
      <c r="C47" s="60"/>
      <c r="D47" s="66" t="str">
        <f aca="false">IF(C47&lt;&gt;"",CHOOSE((MATCH(C47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E47" s="68"/>
      <c r="F47" s="68"/>
      <c r="G47" s="68"/>
      <c r="H47" s="68"/>
      <c r="I47" s="68"/>
      <c r="J47" s="68"/>
      <c r="K47" s="68"/>
      <c r="L47" s="68"/>
      <c r="M47" s="68"/>
      <c r="N47" s="68"/>
    </row>
    <row r="48" customFormat="false" ht="16.5" hidden="false" customHeight="false" outlineLevel="0" collapsed="false">
      <c r="A48" s="58" t="n">
        <v>44</v>
      </c>
      <c r="B48" s="59"/>
      <c r="C48" s="60"/>
      <c r="D48" s="66" t="str">
        <f aca="false">IF(C48&lt;&gt;"",CHOOSE((MATCH(C48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E48" s="68"/>
      <c r="F48" s="68"/>
      <c r="G48" s="68"/>
      <c r="H48" s="68"/>
      <c r="I48" s="68"/>
      <c r="J48" s="68"/>
      <c r="K48" s="68"/>
      <c r="L48" s="68"/>
      <c r="M48" s="68"/>
      <c r="N48" s="68"/>
    </row>
    <row r="49" customFormat="false" ht="16.5" hidden="false" customHeight="false" outlineLevel="0" collapsed="false">
      <c r="A49" s="58" t="n">
        <v>45</v>
      </c>
      <c r="B49" s="59"/>
      <c r="C49" s="60"/>
      <c r="D49" s="66" t="str">
        <f aca="false">IF(C49&lt;&gt;"",CHOOSE((MATCH(C49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E49" s="68"/>
      <c r="F49" s="68"/>
      <c r="G49" s="68"/>
      <c r="H49" s="68"/>
      <c r="I49" s="68"/>
      <c r="J49" s="68"/>
      <c r="K49" s="68"/>
      <c r="L49" s="68"/>
      <c r="M49" s="68"/>
      <c r="N49" s="68"/>
    </row>
    <row r="50" customFormat="false" ht="16.5" hidden="false" customHeight="false" outlineLevel="0" collapsed="false">
      <c r="A50" s="58" t="n">
        <v>46</v>
      </c>
      <c r="B50" s="59"/>
      <c r="C50" s="60"/>
      <c r="D50" s="69" t="str">
        <f aca="false">IF(C50&lt;&gt;"",CHOOSE((MATCH(C50,MAPPING!$B$2:$B$29,0)),MAPPING!$A$2,MAPPING!$A$3,MAPPING!$A$4,MAPPING!$A$5,MAPPING!$A$6,MAPPING!$A$7,MAPPING!$A$8,MAPPING!$A$9,MAPPING!$A$10,MAPPING!$A$11,MAPPING!$A$12,MAPPING!$A$13,MAPPING!$A$14,MAPPING!$A$15,MAPPING!$A$16,MAPPING!$A$17,MAPPING!$A$18,MAPPING!$A$19,MAPPING!$A$20,MAPPING!$A$21,MAPPING!$A$22,MAPPING!$A$23,MAPPING!$A$24,MAPPING!$A$25,MAPPING!$A$26,MAPPING!$A$27,MAPPING!$A$28,MAPPING!$A$29),"")</f>
        <v/>
      </c>
      <c r="E50" s="68"/>
      <c r="F50" s="68"/>
      <c r="G50" s="68"/>
      <c r="H50" s="68"/>
      <c r="I50" s="68"/>
      <c r="J50" s="68"/>
      <c r="K50" s="68"/>
      <c r="L50" s="68"/>
      <c r="M50" s="68"/>
      <c r="N50" s="68"/>
    </row>
  </sheetData>
  <sheetProtection algorithmName="SHA-512" hashValue="rTNnr0gXzJiKCf/xOXQZnzS1oyTopnRG0aOk99xw/cWKTMHrbZe7EFrUJHcadCeefcFXqycOjcc1kB155opFKA==" saltValue="ALb1T3B8kEVbhaZfPrIuoA==" spinCount="100000" sheet="true" selectLockedCells="true" pivotTables="false"/>
  <mergeCells count="2">
    <mergeCell ref="B2:C2"/>
    <mergeCell ref="A3:D3"/>
  </mergeCells>
  <dataValidations count="1">
    <dataValidation allowBlank="true" errorStyle="stop" operator="between" showDropDown="false" showErrorMessage="true" showInputMessage="true" sqref="C5:C50" type="list">
      <formula1>$Z$5:$Z$32</formula1>
      <formula2>0</formula2>
    </dataValidation>
  </dataValidations>
  <printOptions headings="false" gridLines="false" gridLinesSet="true" horizontalCentered="true" verticalCentered="true"/>
  <pageMargins left="0.196527777777778" right="0.196527777777778" top="0.511805555555556" bottom="0.472916666666667" header="0.275694444444444" footer="0.275694444444444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&amp;C&amp;16&amp;K0070c0PANORAMA DES JURYS&amp;R&amp;K000000Version 16 - 01/07/2025
imprimé le &amp;D à &amp;T</oddHeader>
    <oddFooter>&amp;R&amp;8&amp;K0070c0Commission Fédérale des Officiels d'Arbitrage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7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8" topLeftCell="H9" activePane="bottomRight" state="frozen"/>
      <selection pane="topLeft" activeCell="A1" activeCellId="0" sqref="A1"/>
      <selection pane="topRight" activeCell="H1" activeCellId="0" sqref="H1"/>
      <selection pane="bottomLeft" activeCell="A9" activeCellId="0" sqref="A9"/>
      <selection pane="bottomRight" activeCell="H9" activeCellId="0" sqref="H9"/>
    </sheetView>
  </sheetViews>
  <sheetFormatPr defaultColWidth="10.54296875" defaultRowHeight="15" customHeight="true" zeroHeight="false" outlineLevelRow="0" outlineLevelCol="0"/>
  <cols>
    <col collapsed="false" customWidth="true" hidden="false" outlineLevel="0" max="2" min="1" style="70" width="6.71"/>
    <col collapsed="false" customWidth="true" hidden="false" outlineLevel="0" max="3" min="3" style="70" width="7.71"/>
    <col collapsed="false" customWidth="true" hidden="false" outlineLevel="0" max="4" min="4" style="70" width="5.29"/>
    <col collapsed="false" customWidth="true" hidden="false" outlineLevel="0" max="5" min="5" style="70" width="25.71"/>
    <col collapsed="false" customWidth="true" hidden="false" outlineLevel="0" max="6" min="6" style="21" width="20.71"/>
    <col collapsed="false" customWidth="true" hidden="false" outlineLevel="0" max="7" min="7" style="21" width="2.71"/>
    <col collapsed="false" customWidth="true" hidden="false" outlineLevel="0" max="53" min="8" style="70" width="5.71"/>
    <col collapsed="false" customWidth="true" hidden="false" outlineLevel="0" max="54" min="54" style="70" width="1.71"/>
    <col collapsed="false" customWidth="true" hidden="false" outlineLevel="0" max="61" min="61" style="70" width="11.57"/>
    <col collapsed="false" customWidth="true" hidden="false" outlineLevel="0" max="62" min="62" style="71" width="22.29"/>
  </cols>
  <sheetData>
    <row r="1" s="73" customFormat="true" ht="17.35" hidden="false" customHeight="false" outlineLevel="0" collapsed="false">
      <c r="A1" s="72" t="str">
        <f aca="false">'PANORAMA EVENEMENT'!B2</f>
        <v> 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2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  <c r="HO1" s="72"/>
      <c r="HP1" s="72"/>
      <c r="HQ1" s="72"/>
      <c r="HR1" s="72"/>
      <c r="HS1" s="72"/>
      <c r="HT1" s="72"/>
      <c r="HU1" s="72"/>
      <c r="HV1" s="72"/>
      <c r="HW1" s="72"/>
      <c r="HX1" s="72"/>
      <c r="HY1" s="72"/>
      <c r="HZ1" s="72"/>
      <c r="IA1" s="72"/>
      <c r="IB1" s="72"/>
      <c r="IC1" s="72"/>
      <c r="ID1" s="72"/>
      <c r="IE1" s="72"/>
      <c r="IF1" s="72"/>
      <c r="IG1" s="72"/>
      <c r="IH1" s="72"/>
      <c r="II1" s="72"/>
      <c r="IJ1" s="72"/>
      <c r="IK1" s="72"/>
      <c r="IL1" s="72"/>
      <c r="IM1" s="72"/>
      <c r="IN1" s="72"/>
      <c r="IO1" s="72"/>
      <c r="IP1" s="72"/>
      <c r="IQ1" s="72"/>
      <c r="IR1" s="72"/>
      <c r="IS1" s="72"/>
      <c r="IT1" s="72"/>
      <c r="IU1" s="72"/>
      <c r="IV1" s="72"/>
    </row>
    <row r="2" s="18" customFormat="true" ht="17.35" hidden="false" customHeight="false" outlineLevel="0" collapsed="false">
      <c r="A2" s="72" t="str">
        <f aca="false">'PANORAMA EVENEMENT'!B4</f>
        <v> 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J2" s="75"/>
    </row>
    <row r="3" s="78" customFormat="true" ht="9" hidden="false" customHeight="true" outlineLevel="0" collapsed="false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J3" s="79"/>
    </row>
    <row r="4" s="21" customFormat="true" ht="15" hidden="false" customHeight="true" outlineLevel="0" collapsed="false">
      <c r="A4" s="80" t="s">
        <v>105</v>
      </c>
      <c r="B4" s="80"/>
      <c r="C4" s="80"/>
      <c r="D4" s="80"/>
      <c r="E4" s="81" t="s">
        <v>110</v>
      </c>
      <c r="F4" s="81"/>
      <c r="G4" s="81"/>
      <c r="H4" s="82" t="n">
        <f aca="false">SUMIF(H9:H48,"&lt;&gt;"&amp;"",$C$9:$C$48)-SUMIF(H9:H48,"N",$C$9:$C$48)</f>
        <v>0</v>
      </c>
      <c r="I4" s="82" t="n">
        <f aca="false">SUMIF(I9:I48,"&lt;&gt;"&amp;"",$C$9:$C$48)-SUMIF(I9:I48,"N",$C$9:$C$48)</f>
        <v>0</v>
      </c>
      <c r="J4" s="82" t="n">
        <f aca="false">SUMIF(J9:J48,"&lt;&gt;"&amp;"",$C$9:$C$48)-SUMIF(J9:J48,"N",$C$9:$C$48)</f>
        <v>0</v>
      </c>
      <c r="K4" s="82" t="n">
        <f aca="false">SUMIF(K9:K48,"&lt;&gt;"&amp;"",$C$9:$C$48)-SUMIF(K9:K48,"N",$C$9:$C$48)</f>
        <v>0</v>
      </c>
      <c r="L4" s="82" t="n">
        <f aca="false">SUMIF(L9:L48,"&lt;&gt;"&amp;"",$C$9:$C$48)-SUMIF(L9:L48,"N",$C$9:$C$48)</f>
        <v>0</v>
      </c>
      <c r="M4" s="82" t="n">
        <f aca="false">SUMIF(M9:M48,"&lt;&gt;"&amp;"",$C$9:$C$48)-SUMIF(M9:M48,"N",$C$9:$C$48)</f>
        <v>0</v>
      </c>
      <c r="N4" s="82" t="n">
        <f aca="false">SUMIF(N9:N48,"&lt;&gt;"&amp;"",$C$9:$C$48)-SUMIF(N9:N48,"N",$C$9:$C$48)</f>
        <v>0</v>
      </c>
      <c r="O4" s="82" t="n">
        <f aca="false">SUMIF(O9:O48,"&lt;&gt;"&amp;"",$C$9:$C$48)-SUMIF(O9:O48,"N",$C$9:$C$48)</f>
        <v>0</v>
      </c>
      <c r="P4" s="82" t="n">
        <f aca="false">SUMIF(P9:P48,"&lt;&gt;"&amp;"",$C$9:$C$48)-SUMIF(P9:P48,"N",$C$9:$C$48)</f>
        <v>0</v>
      </c>
      <c r="Q4" s="82" t="n">
        <f aca="false">SUMIF(Q9:Q48,"&lt;&gt;"&amp;"",$C$9:$C$48)-SUMIF(Q9:Q48,"N",$C$9:$C$48)</f>
        <v>0</v>
      </c>
      <c r="R4" s="82" t="n">
        <f aca="false">SUMIF(R9:R48,"&lt;&gt;"&amp;"",$C$9:$C$48)-SUMIF(R9:R48,"N",$C$9:$C$48)</f>
        <v>0</v>
      </c>
      <c r="S4" s="82" t="n">
        <f aca="false">SUMIF(S9:S48,"&lt;&gt;"&amp;"",$C$9:$C$48)-SUMIF(S9:S48,"N",$C$9:$C$48)</f>
        <v>0</v>
      </c>
      <c r="T4" s="82" t="n">
        <f aca="false">SUMIF(T9:T48,"&lt;&gt;"&amp;"",$C$9:$C$48)-SUMIF(T9:T48,"N",$C$9:$C$48)</f>
        <v>0</v>
      </c>
      <c r="U4" s="82" t="n">
        <f aca="false">SUMIF(U9:U48,"&lt;&gt;"&amp;"",$C$9:$C$48)-SUMIF(U9:U48,"N",$C$9:$C$48)</f>
        <v>0</v>
      </c>
      <c r="V4" s="82" t="n">
        <f aca="false">SUMIF(V9:V48,"&lt;&gt;"&amp;"",$C$9:$C$48)-SUMIF(V9:V48,"N",$C$9:$C$48)</f>
        <v>0</v>
      </c>
      <c r="W4" s="82" t="n">
        <f aca="false">SUMIF(W9:W48,"&lt;&gt;"&amp;"",$C$9:$C$48)-SUMIF(W9:W48,"N",$C$9:$C$48)</f>
        <v>0</v>
      </c>
      <c r="X4" s="82" t="n">
        <f aca="false">SUMIF(X9:X48,"&lt;&gt;"&amp;"",$C$9:$C$48)-SUMIF(X9:X48,"N",$C$9:$C$48)</f>
        <v>0</v>
      </c>
      <c r="Y4" s="82" t="n">
        <f aca="false">SUMIF(Y9:Y48,"&lt;&gt;"&amp;"",$C$9:$C$48)-SUMIF(Y9:Y48,"N",$C$9:$C$48)</f>
        <v>0</v>
      </c>
      <c r="Z4" s="82" t="n">
        <f aca="false">SUMIF(Z9:Z48,"&lt;&gt;"&amp;"",$C$9:$C$48)-SUMIF(Z9:Z48,"N",$C$9:$C$48)</f>
        <v>0</v>
      </c>
      <c r="AA4" s="82" t="n">
        <f aca="false">SUMIF(AA9:AA48,"&lt;&gt;"&amp;"",$C$9:$C$48)-SUMIF(AA9:AA48,"N",$C$9:$C$48)</f>
        <v>0</v>
      </c>
      <c r="AB4" s="82" t="n">
        <f aca="false">SUMIF(AB9:AB48,"&lt;&gt;"&amp;"",$C$9:$C$48)-SUMIF(AB9:AB48,"N",$C$9:$C$48)</f>
        <v>0</v>
      </c>
      <c r="AC4" s="82" t="n">
        <f aca="false">SUMIF(AC9:AC48,"&lt;&gt;"&amp;"",$C$9:$C$48)-SUMIF(AC9:AC48,"N",$C$9:$C$48)</f>
        <v>0</v>
      </c>
      <c r="AD4" s="82" t="n">
        <f aca="false">SUMIF(AD9:AD48,"&lt;&gt;"&amp;"",$C$9:$C$48)-SUMIF(AD9:AD48,"N",$C$9:$C$48)</f>
        <v>0</v>
      </c>
      <c r="AE4" s="82" t="n">
        <f aca="false">SUMIF(AE9:AE48,"&lt;&gt;"&amp;"",$C$9:$C$48)-SUMIF(AE9:AE48,"N",$C$9:$C$48)</f>
        <v>0</v>
      </c>
      <c r="AF4" s="82" t="n">
        <f aca="false">SUMIF(AF9:AF48,"&lt;&gt;"&amp;"",$C$9:$C$48)-SUMIF(AF9:AF48,"N",$C$9:$C$48)</f>
        <v>0</v>
      </c>
      <c r="AG4" s="82" t="n">
        <f aca="false">SUMIF(AG9:AG48,"&lt;&gt;"&amp;"",$C$9:$C$48)-SUMIF(AG9:AG48,"N",$C$9:$C$48)</f>
        <v>0</v>
      </c>
      <c r="AH4" s="82" t="n">
        <f aca="false">SUMIF(AH9:AH48,"&lt;&gt;"&amp;"",$C$9:$C$48)-SUMIF(AH9:AH48,"N",$C$9:$C$48)</f>
        <v>0</v>
      </c>
      <c r="AI4" s="82" t="n">
        <f aca="false">SUMIF(AI9:AI48,"&lt;&gt;"&amp;"",$C$9:$C$48)-SUMIF(AI9:AI48,"N",$C$9:$C$48)</f>
        <v>0</v>
      </c>
      <c r="AJ4" s="82" t="n">
        <f aca="false">SUMIF(AJ9:AJ48,"&lt;&gt;"&amp;"",$C$9:$C$48)-SUMIF(AJ9:AJ48,"N",$C$9:$C$48)</f>
        <v>0</v>
      </c>
      <c r="AK4" s="82" t="n">
        <f aca="false">SUMIF(AK9:AK48,"&lt;&gt;"&amp;"",$C$9:$C$48)-SUMIF(AK9:AK48,"N",$C$9:$C$48)</f>
        <v>0</v>
      </c>
      <c r="AL4" s="82" t="n">
        <f aca="false">SUMIF(AL9:AL48,"&lt;&gt;"&amp;"",$C$9:$C$48)-SUMIF(AL9:AL48,"N",$C$9:$C$48)</f>
        <v>0</v>
      </c>
      <c r="AM4" s="82" t="n">
        <f aca="false">SUMIF(AM9:AM48,"&lt;&gt;"&amp;"",$C$9:$C$48)-SUMIF(AM9:AM48,"N",$C$9:$C$48)</f>
        <v>0</v>
      </c>
      <c r="AN4" s="82" t="n">
        <f aca="false">SUMIF(AN9:AN48,"&lt;&gt;"&amp;"",$C$9:$C$48)-SUMIF(AN9:AN48,"N",$C$9:$C$48)</f>
        <v>0</v>
      </c>
      <c r="AO4" s="82" t="n">
        <f aca="false">SUMIF(AO9:AO48,"&lt;&gt;"&amp;"",$C$9:$C$48)-SUMIF(AO9:AO48,"N",$C$9:$C$48)</f>
        <v>0</v>
      </c>
      <c r="AP4" s="82" t="n">
        <f aca="false">SUMIF(AP9:AP48,"&lt;&gt;"&amp;"",$C$9:$C$48)-SUMIF(AP9:AP48,"N",$C$9:$C$48)</f>
        <v>0</v>
      </c>
      <c r="AQ4" s="82" t="n">
        <f aca="false">SUMIF(AQ9:AQ48,"&lt;&gt;"&amp;"",$C$9:$C$48)-SUMIF(AQ9:AQ48,"N",$C$9:$C$48)</f>
        <v>0</v>
      </c>
      <c r="AR4" s="82" t="n">
        <f aca="false">SUMIF(AR9:AR48,"&lt;&gt;"&amp;"",$C$9:$C$48)-SUMIF(AR9:AR48,"N",$C$9:$C$48)</f>
        <v>0</v>
      </c>
      <c r="AS4" s="82" t="n">
        <f aca="false">SUMIF(AS9:AS48,"&lt;&gt;"&amp;"",$C$9:$C$48)-SUMIF(AS9:AS48,"N",$C$9:$C$48)</f>
        <v>0</v>
      </c>
      <c r="AT4" s="82" t="n">
        <f aca="false">SUMIF(AT9:AT48,"&lt;&gt;"&amp;"",$C$9:$C$48)-SUMIF(AT9:AT48,"N",$C$9:$C$48)</f>
        <v>0</v>
      </c>
      <c r="AU4" s="82" t="n">
        <f aca="false">SUMIF(AU9:AU48,"&lt;&gt;"&amp;"",$C$9:$C$48)-SUMIF(AU9:AU48,"N",$C$9:$C$48)</f>
        <v>0</v>
      </c>
      <c r="AV4" s="82" t="n">
        <f aca="false">SUMIF(AV9:AV48,"&lt;&gt;"&amp;"",$C$9:$C$48)-SUMIF(AV9:AV48,"N",$C$9:$C$48)</f>
        <v>0</v>
      </c>
      <c r="AW4" s="82" t="n">
        <f aca="false">SUMIF(AW9:AW48,"&lt;&gt;"&amp;"",$C$9:$C$48)-SUMIF(AW9:AW48,"N",$C$9:$C$48)</f>
        <v>0</v>
      </c>
      <c r="AX4" s="82" t="n">
        <f aca="false">SUMIF(AX9:AX48,"&lt;&gt;"&amp;"",$C$9:$C$48)-SUMIF(AX9:AX48,"N",$C$9:$C$48)</f>
        <v>0</v>
      </c>
      <c r="AY4" s="82" t="n">
        <f aca="false">SUMIF(AY9:AY48,"&lt;&gt;"&amp;"",$C$9:$C$48)-SUMIF(AY9:AY48,"N",$C$9:$C$48)</f>
        <v>0</v>
      </c>
      <c r="AZ4" s="82" t="n">
        <f aca="false">SUMIF(AZ9:AZ48,"&lt;&gt;"&amp;"",$C$9:$C$48)-SUMIF(AZ9:AZ48,"N",$C$9:$C$48)</f>
        <v>0</v>
      </c>
      <c r="BA4" s="82" t="n">
        <f aca="false">SUMIF(BA9:BA48,"&lt;&gt;"&amp;"",$C$9:$C$48)-SUMIF(BA9:BA48,"N",$C$9:$C$48)</f>
        <v>0</v>
      </c>
      <c r="BJ4" s="83"/>
    </row>
    <row r="5" s="21" customFormat="true" ht="15" hidden="false" customHeight="false" outlineLevel="0" collapsed="false">
      <c r="A5" s="84" t="str">
        <f aca="false">'PANORAMA EVENEMENT'!E18</f>
        <v>v1 du 26/07/2025 - 07h30</v>
      </c>
      <c r="B5" s="84"/>
      <c r="C5" s="84"/>
      <c r="D5" s="84"/>
      <c r="E5" s="81" t="s">
        <v>111</v>
      </c>
      <c r="F5" s="81"/>
      <c r="G5" s="81"/>
      <c r="H5" s="85" t="n">
        <f aca="false">IF(H4&gt;MAPPING!$A$45,MAPPING!$A$45,H4)</f>
        <v>0</v>
      </c>
      <c r="I5" s="85" t="n">
        <f aca="false">IF(I4&gt;MAPPING!$A$45,MAPPING!$A$45,I4)</f>
        <v>0</v>
      </c>
      <c r="J5" s="85" t="n">
        <f aca="false">IF(J4&gt;MAPPING!$A$45,MAPPING!$A$45,J4)</f>
        <v>0</v>
      </c>
      <c r="K5" s="85" t="n">
        <f aca="false">IF(K4&gt;MAPPING!$A$45,MAPPING!$A$45,K4)</f>
        <v>0</v>
      </c>
      <c r="L5" s="85" t="n">
        <f aca="false">IF(L4&gt;MAPPING!$A$45,MAPPING!$A$45,L4)</f>
        <v>0</v>
      </c>
      <c r="M5" s="85" t="n">
        <f aca="false">IF(M4&gt;MAPPING!$A$45,MAPPING!$A$45,M4)</f>
        <v>0</v>
      </c>
      <c r="N5" s="86" t="n">
        <f aca="false">IF(N4&gt;MAPPING!$A$45,MAPPING!$A$45,N4)</f>
        <v>0</v>
      </c>
      <c r="O5" s="86" t="n">
        <f aca="false">IF(O4&gt;MAPPING!$A$45,MAPPING!$A$45,O4)</f>
        <v>0</v>
      </c>
      <c r="P5" s="86" t="n">
        <f aca="false">IF(P4&gt;MAPPING!$A$45,MAPPING!$A$45,P4)</f>
        <v>0</v>
      </c>
      <c r="Q5" s="86" t="n">
        <f aca="false">IF(Q4&gt;MAPPING!$A$45,MAPPING!$A$45,Q4)</f>
        <v>0</v>
      </c>
      <c r="R5" s="86" t="n">
        <f aca="false">IF(R4&gt;MAPPING!$A$45,MAPPING!$A$45,R4)</f>
        <v>0</v>
      </c>
      <c r="S5" s="86" t="n">
        <f aca="false">IF(S4&gt;MAPPING!$A$45,MAPPING!$A$45,S4)</f>
        <v>0</v>
      </c>
      <c r="T5" s="86" t="n">
        <f aca="false">IF(T4&gt;MAPPING!$A$45,MAPPING!$A$45,T4)</f>
        <v>0</v>
      </c>
      <c r="U5" s="86" t="n">
        <f aca="false">IF(U4&gt;MAPPING!$A$45,MAPPING!$A$45,U4)</f>
        <v>0</v>
      </c>
      <c r="V5" s="86" t="n">
        <f aca="false">IF(V4&gt;MAPPING!$A$45,MAPPING!$A$45,V4)</f>
        <v>0</v>
      </c>
      <c r="W5" s="86" t="n">
        <f aca="false">IF(W4&gt;MAPPING!$A$45,MAPPING!$A$45,W4)</f>
        <v>0</v>
      </c>
      <c r="X5" s="86" t="n">
        <f aca="false">IF(X4&gt;MAPPING!$A$45,MAPPING!$A$45,X4)</f>
        <v>0</v>
      </c>
      <c r="Y5" s="86" t="n">
        <f aca="false">IF(Y4&gt;MAPPING!$A$45,MAPPING!$A$45,Y4)</f>
        <v>0</v>
      </c>
      <c r="Z5" s="86" t="n">
        <f aca="false">IF(Z4&gt;MAPPING!$A$45,MAPPING!$A$45,Z4)</f>
        <v>0</v>
      </c>
      <c r="AA5" s="86" t="n">
        <f aca="false">IF(AA4&gt;MAPPING!$A$45,MAPPING!$A$45,AA4)</f>
        <v>0</v>
      </c>
      <c r="AB5" s="86" t="n">
        <f aca="false">IF(AB4&gt;MAPPING!$A$45,MAPPING!$A$45,AB4)</f>
        <v>0</v>
      </c>
      <c r="AC5" s="86" t="n">
        <f aca="false">IF(AC4&gt;MAPPING!$A$45,MAPPING!$A$45,AC4)</f>
        <v>0</v>
      </c>
      <c r="AD5" s="86" t="n">
        <f aca="false">IF(AD4&gt;MAPPING!$A$45,MAPPING!$A$45,AD4)</f>
        <v>0</v>
      </c>
      <c r="AE5" s="86" t="n">
        <f aca="false">IF(AE4&gt;MAPPING!$A$45,MAPPING!$A$45,AE4)</f>
        <v>0</v>
      </c>
      <c r="AF5" s="86" t="n">
        <f aca="false">IF(AF4&gt;MAPPING!$A$45,MAPPING!$A$45,AF4)</f>
        <v>0</v>
      </c>
      <c r="AG5" s="86" t="n">
        <f aca="false">IF(AG4&gt;MAPPING!$A$45,MAPPING!$A$45,AG4)</f>
        <v>0</v>
      </c>
      <c r="AH5" s="86" t="n">
        <f aca="false">IF(AH4&gt;MAPPING!$A$45,MAPPING!$A$45,AH4)</f>
        <v>0</v>
      </c>
      <c r="AI5" s="86" t="n">
        <f aca="false">IF(AI4&gt;MAPPING!$A$45,MAPPING!$A$45,AI4)</f>
        <v>0</v>
      </c>
      <c r="AJ5" s="86" t="n">
        <f aca="false">IF(AJ4&gt;MAPPING!$A$45,MAPPING!$A$45,AJ4)</f>
        <v>0</v>
      </c>
      <c r="AK5" s="86" t="n">
        <f aca="false">IF(AK4&gt;MAPPING!$A$45,MAPPING!$A$45,AK4)</f>
        <v>0</v>
      </c>
      <c r="AL5" s="86" t="n">
        <f aca="false">IF(AL4&gt;MAPPING!$A$45,MAPPING!$A$45,AL4)</f>
        <v>0</v>
      </c>
      <c r="AM5" s="86" t="n">
        <f aca="false">IF(AM4&gt;MAPPING!$A$45,MAPPING!$A$45,AM4)</f>
        <v>0</v>
      </c>
      <c r="AN5" s="86" t="n">
        <f aca="false">IF(AN4&gt;MAPPING!$A$45,MAPPING!$A$45,AN4)</f>
        <v>0</v>
      </c>
      <c r="AO5" s="86" t="n">
        <f aca="false">IF(AO4&gt;MAPPING!$A$45,MAPPING!$A$45,AO4)</f>
        <v>0</v>
      </c>
      <c r="AP5" s="86" t="n">
        <f aca="false">IF(AP4&gt;MAPPING!$A$45,MAPPING!$A$45,AP4)</f>
        <v>0</v>
      </c>
      <c r="AQ5" s="86" t="n">
        <f aca="false">IF(AQ4&gt;MAPPING!$A$45,MAPPING!$A$45,AQ4)</f>
        <v>0</v>
      </c>
      <c r="AR5" s="86" t="n">
        <f aca="false">IF(AR4&gt;MAPPING!$A$45,MAPPING!$A$45,AR4)</f>
        <v>0</v>
      </c>
      <c r="AS5" s="86" t="n">
        <f aca="false">IF(AS4&gt;MAPPING!$A$45,MAPPING!$A$45,AS4)</f>
        <v>0</v>
      </c>
      <c r="AT5" s="86" t="n">
        <f aca="false">IF(AT4&gt;MAPPING!$A$45,MAPPING!$A$45,AT4)</f>
        <v>0</v>
      </c>
      <c r="AU5" s="86" t="n">
        <f aca="false">IF(AU4&gt;MAPPING!$A$45,MAPPING!$A$45,AU4)</f>
        <v>0</v>
      </c>
      <c r="AV5" s="86" t="n">
        <f aca="false">IF(AV4&gt;MAPPING!$A$45,MAPPING!$A$45,AV4)</f>
        <v>0</v>
      </c>
      <c r="AW5" s="86" t="n">
        <f aca="false">IF(AW4&gt;MAPPING!$A$45,MAPPING!$A$45,AW4)</f>
        <v>0</v>
      </c>
      <c r="AX5" s="86" t="n">
        <f aca="false">IF(AX4&gt;MAPPING!$A$45,MAPPING!$A$45,AX4)</f>
        <v>0</v>
      </c>
      <c r="AY5" s="86" t="n">
        <f aca="false">IF(AY4&gt;MAPPING!$A$45,MAPPING!$A$45,AY4)</f>
        <v>0</v>
      </c>
      <c r="AZ5" s="86" t="n">
        <f aca="false">IF(AZ4&gt;MAPPING!$A$45,MAPPING!$A$45,AZ4)</f>
        <v>0</v>
      </c>
      <c r="BA5" s="86" t="n">
        <f aca="false">IF(BA4&gt;MAPPING!$A$45,MAPPING!$A$45,BA4)</f>
        <v>0</v>
      </c>
      <c r="BJ5" s="83"/>
    </row>
    <row r="6" s="93" customFormat="true" ht="15" hidden="false" customHeight="false" outlineLevel="0" collapsed="false">
      <c r="A6" s="87"/>
      <c r="B6" s="87"/>
      <c r="C6" s="87"/>
      <c r="D6" s="87"/>
      <c r="E6" s="88" t="s">
        <v>112</v>
      </c>
      <c r="F6" s="88"/>
      <c r="G6" s="88"/>
      <c r="H6" s="89" t="n">
        <f aca="false">ROUNDUP((HOUR(H5)*60+MINUTE(H5))/30,0)</f>
        <v>0</v>
      </c>
      <c r="I6" s="90" t="n">
        <f aca="false">ROUNDUP((HOUR(I5)*60+MINUTE(I5))/30,0)</f>
        <v>0</v>
      </c>
      <c r="J6" s="90" t="n">
        <f aca="false">ROUNDUP((HOUR(J5)*60+MINUTE(J5))/30,0)</f>
        <v>0</v>
      </c>
      <c r="K6" s="90" t="n">
        <f aca="false">ROUNDUP((HOUR(K5)*60+MINUTE(K5))/30,0)</f>
        <v>0</v>
      </c>
      <c r="L6" s="90" t="n">
        <f aca="false">ROUNDUP((HOUR(L5)*60+MINUTE(L5))/30,0)</f>
        <v>0</v>
      </c>
      <c r="M6" s="90" t="n">
        <f aca="false">ROUNDUP((HOUR(M5)*60+MINUTE(M5))/30,0)</f>
        <v>0</v>
      </c>
      <c r="N6" s="91" t="n">
        <f aca="false">ROUNDUP((HOUR(N5)*60+MINUTE(N5))/30,0)</f>
        <v>0</v>
      </c>
      <c r="O6" s="91" t="n">
        <f aca="false">ROUNDUP((HOUR(O5)*60+MINUTE(O5))/30,0)</f>
        <v>0</v>
      </c>
      <c r="P6" s="91" t="n">
        <f aca="false">ROUNDUP((HOUR(P5)*60+MINUTE(P5))/30,0)</f>
        <v>0</v>
      </c>
      <c r="Q6" s="91" t="n">
        <f aca="false">ROUNDUP((HOUR(Q5)*60+MINUTE(Q5))/30,0)</f>
        <v>0</v>
      </c>
      <c r="R6" s="91" t="n">
        <f aca="false">ROUNDUP((HOUR(R5)*60+MINUTE(R5))/30,0)</f>
        <v>0</v>
      </c>
      <c r="S6" s="91" t="n">
        <f aca="false">ROUNDUP((HOUR(S5)*60+MINUTE(S5))/30,0)</f>
        <v>0</v>
      </c>
      <c r="T6" s="91" t="n">
        <f aca="false">ROUNDUP((HOUR(T5)*60+MINUTE(T5))/30,0)</f>
        <v>0</v>
      </c>
      <c r="U6" s="91" t="n">
        <f aca="false">ROUNDUP((HOUR(U5)*60+MINUTE(U5))/30,0)</f>
        <v>0</v>
      </c>
      <c r="V6" s="91" t="n">
        <f aca="false">ROUNDUP((HOUR(V5)*60+MINUTE(V5))/30,0)</f>
        <v>0</v>
      </c>
      <c r="W6" s="91" t="n">
        <f aca="false">ROUNDUP((HOUR(W5)*60+MINUTE(W5))/30,0)</f>
        <v>0</v>
      </c>
      <c r="X6" s="91" t="n">
        <f aca="false">ROUNDUP((HOUR(X5)*60+MINUTE(X5))/30,0)</f>
        <v>0</v>
      </c>
      <c r="Y6" s="91" t="n">
        <f aca="false">ROUNDUP((HOUR(Y5)*60+MINUTE(Y5))/30,0)</f>
        <v>0</v>
      </c>
      <c r="Z6" s="91" t="n">
        <f aca="false">ROUNDUP((HOUR(Z5)*60+MINUTE(Z5))/30,0)</f>
        <v>0</v>
      </c>
      <c r="AA6" s="91" t="n">
        <f aca="false">ROUNDUP((HOUR(AA5)*60+MINUTE(AA5))/30,0)</f>
        <v>0</v>
      </c>
      <c r="AB6" s="91" t="n">
        <f aca="false">ROUNDUP((HOUR(AB5)*60+MINUTE(AB5))/30,0)</f>
        <v>0</v>
      </c>
      <c r="AC6" s="91" t="n">
        <f aca="false">ROUNDUP((HOUR(AC5)*60+MINUTE(AC5))/30,0)</f>
        <v>0</v>
      </c>
      <c r="AD6" s="91" t="n">
        <f aca="false">ROUNDUP((HOUR(AD5)*60+MINUTE(AD5))/30,0)</f>
        <v>0</v>
      </c>
      <c r="AE6" s="91" t="n">
        <f aca="false">ROUNDUP((HOUR(AE5)*60+MINUTE(AE5))/30,0)</f>
        <v>0</v>
      </c>
      <c r="AF6" s="91" t="n">
        <f aca="false">ROUNDUP((HOUR(AF5)*60+MINUTE(AF5))/30,0)</f>
        <v>0</v>
      </c>
      <c r="AG6" s="91" t="n">
        <f aca="false">ROUNDUP((HOUR(AG5)*60+MINUTE(AG5))/30,0)</f>
        <v>0</v>
      </c>
      <c r="AH6" s="91" t="n">
        <f aca="false">ROUNDUP((HOUR(AH5)*60+MINUTE(AH5))/30,0)</f>
        <v>0</v>
      </c>
      <c r="AI6" s="91" t="n">
        <f aca="false">ROUNDUP((HOUR(AI5)*60+MINUTE(AI5))/30,0)</f>
        <v>0</v>
      </c>
      <c r="AJ6" s="91" t="n">
        <f aca="false">ROUNDUP((HOUR(AJ5)*60+MINUTE(AJ5))/30,0)</f>
        <v>0</v>
      </c>
      <c r="AK6" s="91" t="n">
        <f aca="false">ROUNDUP((HOUR(AK5)*60+MINUTE(AK5))/30,0)</f>
        <v>0</v>
      </c>
      <c r="AL6" s="91" t="n">
        <f aca="false">ROUNDUP((HOUR(AL5)*60+MINUTE(AL5))/30,0)</f>
        <v>0</v>
      </c>
      <c r="AM6" s="91" t="n">
        <f aca="false">ROUNDUP((HOUR(AM5)*60+MINUTE(AM5))/30,0)</f>
        <v>0</v>
      </c>
      <c r="AN6" s="91" t="n">
        <f aca="false">ROUNDUP((HOUR(AN5)*60+MINUTE(AN5))/30,0)</f>
        <v>0</v>
      </c>
      <c r="AO6" s="91" t="n">
        <f aca="false">ROUNDUP((HOUR(AO5)*60+MINUTE(AO5))/30,0)</f>
        <v>0</v>
      </c>
      <c r="AP6" s="91" t="n">
        <f aca="false">ROUNDUP((HOUR(AP5)*60+MINUTE(AP5))/30,0)</f>
        <v>0</v>
      </c>
      <c r="AQ6" s="91" t="n">
        <f aca="false">ROUNDUP((HOUR(AQ5)*60+MINUTE(AQ5))/30,0)</f>
        <v>0</v>
      </c>
      <c r="AR6" s="91" t="n">
        <f aca="false">ROUNDUP((HOUR(AR5)*60+MINUTE(AR5))/30,0)</f>
        <v>0</v>
      </c>
      <c r="AS6" s="91" t="n">
        <f aca="false">ROUNDUP((HOUR(AS5)*60+MINUTE(AS5))/30,0)</f>
        <v>0</v>
      </c>
      <c r="AT6" s="91" t="n">
        <f aca="false">ROUNDUP((HOUR(AT5)*60+MINUTE(AT5))/30,0)</f>
        <v>0</v>
      </c>
      <c r="AU6" s="91" t="n">
        <f aca="false">ROUNDUP((HOUR(AU5)*60+MINUTE(AU5))/30,0)</f>
        <v>0</v>
      </c>
      <c r="AV6" s="91" t="n">
        <f aca="false">ROUNDUP((HOUR(AV5)*60+MINUTE(AV5))/30,0)</f>
        <v>0</v>
      </c>
      <c r="AW6" s="91" t="n">
        <f aca="false">ROUNDUP((HOUR(AW5)*60+MINUTE(AW5))/30,0)</f>
        <v>0</v>
      </c>
      <c r="AX6" s="91" t="n">
        <f aca="false">ROUNDUP((HOUR(AX5)*60+MINUTE(AX5))/30,0)</f>
        <v>0</v>
      </c>
      <c r="AY6" s="91" t="n">
        <f aca="false">ROUNDUP((HOUR(AY5)*60+MINUTE(AY5))/30,0)</f>
        <v>0</v>
      </c>
      <c r="AZ6" s="91" t="n">
        <f aca="false">ROUNDUP((HOUR(AZ5)*60+MINUTE(AZ5))/30,0)</f>
        <v>0</v>
      </c>
      <c r="BA6" s="92" t="n">
        <f aca="false">ROUNDUP((HOUR(BA5)*60+MINUTE(BA5))/30,0)</f>
        <v>0</v>
      </c>
      <c r="BJ6" s="94"/>
    </row>
    <row r="7" s="25" customFormat="true" ht="42" hidden="false" customHeight="true" outlineLevel="0" collapsed="false">
      <c r="A7" s="95" t="s">
        <v>113</v>
      </c>
      <c r="B7" s="95"/>
      <c r="C7" s="95"/>
      <c r="D7" s="95"/>
      <c r="E7" s="95"/>
      <c r="F7" s="95"/>
      <c r="G7" s="96"/>
      <c r="H7" s="97" t="str">
        <f aca="false">'PANORAMA JURY'!D5</f>
        <v/>
      </c>
      <c r="I7" s="98" t="str">
        <f aca="false">'PANORAMA JURY'!$D$6</f>
        <v/>
      </c>
      <c r="J7" s="98" t="str">
        <f aca="false">'PANORAMA JURY'!$D$7</f>
        <v/>
      </c>
      <c r="K7" s="98" t="str">
        <f aca="false">'PANORAMA JURY'!$D$8</f>
        <v/>
      </c>
      <c r="L7" s="98" t="str">
        <f aca="false">'PANORAMA JURY'!$D$9</f>
        <v/>
      </c>
      <c r="M7" s="98" t="str">
        <f aca="false">'PANORAMA JURY'!$D$10</f>
        <v/>
      </c>
      <c r="N7" s="99" t="str">
        <f aca="false">'PANORAMA JURY'!$D$11</f>
        <v/>
      </c>
      <c r="O7" s="99" t="str">
        <f aca="false">'PANORAMA JURY'!$D$12</f>
        <v/>
      </c>
      <c r="P7" s="99" t="str">
        <f aca="false">'PANORAMA JURY'!$D$13</f>
        <v/>
      </c>
      <c r="Q7" s="99" t="str">
        <f aca="false">'PANORAMA JURY'!$D$14</f>
        <v/>
      </c>
      <c r="R7" s="99" t="str">
        <f aca="false">'PANORAMA JURY'!$D$15</f>
        <v/>
      </c>
      <c r="S7" s="99" t="str">
        <f aca="false">'PANORAMA JURY'!$D$16</f>
        <v/>
      </c>
      <c r="T7" s="99" t="str">
        <f aca="false">'PANORAMA JURY'!$D$17</f>
        <v/>
      </c>
      <c r="U7" s="99" t="str">
        <f aca="false">'PANORAMA JURY'!$D$18</f>
        <v/>
      </c>
      <c r="V7" s="99" t="str">
        <f aca="false">'PANORAMA JURY'!$D$19</f>
        <v/>
      </c>
      <c r="W7" s="99" t="str">
        <f aca="false">'PANORAMA JURY'!$D$20</f>
        <v/>
      </c>
      <c r="X7" s="99" t="str">
        <f aca="false">'PANORAMA JURY'!$D$21</f>
        <v/>
      </c>
      <c r="Y7" s="99" t="str">
        <f aca="false">'PANORAMA JURY'!$D$22</f>
        <v/>
      </c>
      <c r="Z7" s="99" t="str">
        <f aca="false">'PANORAMA JURY'!$D$23</f>
        <v/>
      </c>
      <c r="AA7" s="99" t="str">
        <f aca="false">'PANORAMA JURY'!$D$24</f>
        <v/>
      </c>
      <c r="AB7" s="99" t="str">
        <f aca="false">'PANORAMA JURY'!$D$25</f>
        <v/>
      </c>
      <c r="AC7" s="99" t="str">
        <f aca="false">'PANORAMA JURY'!$D$26</f>
        <v/>
      </c>
      <c r="AD7" s="99" t="str">
        <f aca="false">'PANORAMA JURY'!$D$27</f>
        <v/>
      </c>
      <c r="AE7" s="99" t="str">
        <f aca="false">'PANORAMA JURY'!$D$28</f>
        <v/>
      </c>
      <c r="AF7" s="99" t="str">
        <f aca="false">'PANORAMA JURY'!$D$29</f>
        <v/>
      </c>
      <c r="AG7" s="99" t="str">
        <f aca="false">'PANORAMA JURY'!$D$30</f>
        <v/>
      </c>
      <c r="AH7" s="99" t="str">
        <f aca="false">'PANORAMA JURY'!$D$31</f>
        <v/>
      </c>
      <c r="AI7" s="99" t="str">
        <f aca="false">'PANORAMA JURY'!$D$32</f>
        <v/>
      </c>
      <c r="AJ7" s="99" t="str">
        <f aca="false">'PANORAMA JURY'!$D$33</f>
        <v/>
      </c>
      <c r="AK7" s="99" t="str">
        <f aca="false">'PANORAMA JURY'!$D$34</f>
        <v/>
      </c>
      <c r="AL7" s="99" t="str">
        <f aca="false">'PANORAMA JURY'!$D$35</f>
        <v/>
      </c>
      <c r="AM7" s="99" t="str">
        <f aca="false">'PANORAMA JURY'!$D$36</f>
        <v/>
      </c>
      <c r="AN7" s="99" t="str">
        <f aca="false">'PANORAMA JURY'!$D$37</f>
        <v/>
      </c>
      <c r="AO7" s="99" t="str">
        <f aca="false">'PANORAMA JURY'!$D$38</f>
        <v/>
      </c>
      <c r="AP7" s="99" t="str">
        <f aca="false">'PANORAMA JURY'!$D$39</f>
        <v/>
      </c>
      <c r="AQ7" s="99" t="str">
        <f aca="false">'PANORAMA JURY'!$D$40</f>
        <v/>
      </c>
      <c r="AR7" s="99" t="str">
        <f aca="false">'PANORAMA JURY'!$D$41</f>
        <v/>
      </c>
      <c r="AS7" s="99" t="str">
        <f aca="false">'PANORAMA JURY'!$D$42</f>
        <v/>
      </c>
      <c r="AT7" s="99" t="str">
        <f aca="false">'PANORAMA JURY'!$D$43</f>
        <v/>
      </c>
      <c r="AU7" s="99" t="str">
        <f aca="false">'PANORAMA JURY'!$D$44</f>
        <v/>
      </c>
      <c r="AV7" s="99" t="str">
        <f aca="false">'PANORAMA JURY'!$D$45</f>
        <v/>
      </c>
      <c r="AW7" s="99" t="str">
        <f aca="false">'PANORAMA JURY'!$D$46</f>
        <v/>
      </c>
      <c r="AX7" s="99" t="str">
        <f aca="false">'PANORAMA JURY'!$D$47</f>
        <v/>
      </c>
      <c r="AY7" s="99" t="str">
        <f aca="false">'PANORAMA JURY'!$D$48</f>
        <v/>
      </c>
      <c r="AZ7" s="99" t="str">
        <f aca="false">'PANORAMA JURY'!$D$49</f>
        <v/>
      </c>
      <c r="BA7" s="100" t="str">
        <f aca="false">'PANORAMA JURY'!$D$50</f>
        <v/>
      </c>
      <c r="BJ7" s="26"/>
    </row>
    <row r="8" s="108" customFormat="true" ht="109.5" hidden="false" customHeight="true" outlineLevel="0" collapsed="false">
      <c r="A8" s="101" t="s">
        <v>114</v>
      </c>
      <c r="B8" s="102" t="s">
        <v>115</v>
      </c>
      <c r="C8" s="103" t="s">
        <v>116</v>
      </c>
      <c r="D8" s="102" t="s">
        <v>117</v>
      </c>
      <c r="E8" s="104" t="s">
        <v>118</v>
      </c>
      <c r="F8" s="105" t="s">
        <v>119</v>
      </c>
      <c r="G8" s="105"/>
      <c r="H8" s="106" t="n">
        <f aca="false">'PANORAMA JURY'!$B$5</f>
        <v>0</v>
      </c>
      <c r="I8" s="103" t="n">
        <f aca="false">'PANORAMA JURY'!$B$6</f>
        <v>0</v>
      </c>
      <c r="J8" s="103" t="n">
        <f aca="false">'PANORAMA JURY'!$B$7</f>
        <v>0</v>
      </c>
      <c r="K8" s="103" t="n">
        <f aca="false">'PANORAMA JURY'!$B$8</f>
        <v>0</v>
      </c>
      <c r="L8" s="103" t="n">
        <f aca="false">'PANORAMA JURY'!$B$9</f>
        <v>0</v>
      </c>
      <c r="M8" s="103" t="n">
        <f aca="false">'PANORAMA JURY'!$B$10</f>
        <v>0</v>
      </c>
      <c r="N8" s="103" t="n">
        <f aca="false">'PANORAMA JURY'!$B$11</f>
        <v>0</v>
      </c>
      <c r="O8" s="103" t="n">
        <f aca="false">'PANORAMA JURY'!$B$12</f>
        <v>0</v>
      </c>
      <c r="P8" s="103" t="n">
        <f aca="false">'PANORAMA JURY'!$B$13</f>
        <v>0</v>
      </c>
      <c r="Q8" s="103" t="n">
        <f aca="false">'PANORAMA JURY'!$B$14</f>
        <v>0</v>
      </c>
      <c r="R8" s="103" t="n">
        <f aca="false">'PANORAMA JURY'!$B$15</f>
        <v>0</v>
      </c>
      <c r="S8" s="103" t="n">
        <f aca="false">'PANORAMA JURY'!$B$16</f>
        <v>0</v>
      </c>
      <c r="T8" s="103" t="n">
        <f aca="false">'PANORAMA JURY'!$B$17</f>
        <v>0</v>
      </c>
      <c r="U8" s="103" t="n">
        <f aca="false">'PANORAMA JURY'!$B$18</f>
        <v>0</v>
      </c>
      <c r="V8" s="103" t="n">
        <f aca="false">'PANORAMA JURY'!$B$19</f>
        <v>0</v>
      </c>
      <c r="W8" s="103" t="n">
        <f aca="false">'PANORAMA JURY'!$B$20</f>
        <v>0</v>
      </c>
      <c r="X8" s="103" t="n">
        <f aca="false">'PANORAMA JURY'!$B$21</f>
        <v>0</v>
      </c>
      <c r="Y8" s="103" t="n">
        <f aca="false">'PANORAMA JURY'!$B$22</f>
        <v>0</v>
      </c>
      <c r="Z8" s="103" t="n">
        <f aca="false">'PANORAMA JURY'!$B$23</f>
        <v>0</v>
      </c>
      <c r="AA8" s="103" t="n">
        <f aca="false">'PANORAMA JURY'!$B$24</f>
        <v>0</v>
      </c>
      <c r="AB8" s="103" t="n">
        <f aca="false">'PANORAMA JURY'!$B$25</f>
        <v>0</v>
      </c>
      <c r="AC8" s="103" t="n">
        <f aca="false">'PANORAMA JURY'!$B$26</f>
        <v>0</v>
      </c>
      <c r="AD8" s="103" t="n">
        <f aca="false">'PANORAMA JURY'!$B$27</f>
        <v>0</v>
      </c>
      <c r="AE8" s="103" t="n">
        <f aca="false">'PANORAMA JURY'!$B$28</f>
        <v>0</v>
      </c>
      <c r="AF8" s="103" t="n">
        <f aca="false">'PANORAMA JURY'!$B$29</f>
        <v>0</v>
      </c>
      <c r="AG8" s="103" t="n">
        <f aca="false">'PANORAMA JURY'!$B$30</f>
        <v>0</v>
      </c>
      <c r="AH8" s="103" t="n">
        <f aca="false">'PANORAMA JURY'!$B$31</f>
        <v>0</v>
      </c>
      <c r="AI8" s="103" t="n">
        <f aca="false">'PANORAMA JURY'!$B$32</f>
        <v>0</v>
      </c>
      <c r="AJ8" s="103" t="n">
        <f aca="false">'PANORAMA JURY'!$B$33</f>
        <v>0</v>
      </c>
      <c r="AK8" s="103" t="n">
        <f aca="false">'PANORAMA JURY'!$B$34</f>
        <v>0</v>
      </c>
      <c r="AL8" s="103" t="n">
        <f aca="false">'PANORAMA JURY'!$B$35</f>
        <v>0</v>
      </c>
      <c r="AM8" s="103" t="n">
        <f aca="false">'PANORAMA JURY'!$B$36</f>
        <v>0</v>
      </c>
      <c r="AN8" s="103" t="n">
        <f aca="false">'PANORAMA JURY'!$B$37</f>
        <v>0</v>
      </c>
      <c r="AO8" s="103" t="n">
        <f aca="false">'PANORAMA JURY'!$B$38</f>
        <v>0</v>
      </c>
      <c r="AP8" s="103" t="n">
        <f aca="false">'PANORAMA JURY'!$B$39</f>
        <v>0</v>
      </c>
      <c r="AQ8" s="103" t="n">
        <f aca="false">'PANORAMA JURY'!$B$40</f>
        <v>0</v>
      </c>
      <c r="AR8" s="103" t="n">
        <f aca="false">'PANORAMA JURY'!$B$41</f>
        <v>0</v>
      </c>
      <c r="AS8" s="103" t="n">
        <f aca="false">'PANORAMA JURY'!$B$42</f>
        <v>0</v>
      </c>
      <c r="AT8" s="103" t="n">
        <f aca="false">'PANORAMA JURY'!$B$43</f>
        <v>0</v>
      </c>
      <c r="AU8" s="103" t="n">
        <f aca="false">'PANORAMA JURY'!$B$44</f>
        <v>0</v>
      </c>
      <c r="AV8" s="103" t="n">
        <f aca="false">'PANORAMA JURY'!$B$45</f>
        <v>0</v>
      </c>
      <c r="AW8" s="103" t="n">
        <f aca="false">'PANORAMA JURY'!$B$46</f>
        <v>0</v>
      </c>
      <c r="AX8" s="103" t="n">
        <f aca="false">'PANORAMA JURY'!$B$47</f>
        <v>0</v>
      </c>
      <c r="AY8" s="103" t="n">
        <f aca="false">'PANORAMA JURY'!$B$48</f>
        <v>0</v>
      </c>
      <c r="AZ8" s="103" t="n">
        <f aca="false">'PANORAMA JURY'!$B$49</f>
        <v>0</v>
      </c>
      <c r="BA8" s="107" t="n">
        <f aca="false">'PANORAMA JURY'!$B$50</f>
        <v>0</v>
      </c>
      <c r="BJ8" s="109"/>
    </row>
    <row r="9" s="121" customFormat="true" ht="16.5" hidden="false" customHeight="true" outlineLevel="0" collapsed="false">
      <c r="A9" s="110"/>
      <c r="B9" s="111"/>
      <c r="C9" s="112" t="n">
        <f aca="false">B9-A9</f>
        <v>0</v>
      </c>
      <c r="D9" s="113"/>
      <c r="E9" s="114"/>
      <c r="F9" s="115"/>
      <c r="G9" s="116"/>
      <c r="H9" s="117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20"/>
    </row>
    <row r="10" customFormat="false" ht="16.5" hidden="false" customHeight="true" outlineLevel="0" collapsed="false">
      <c r="A10" s="122"/>
      <c r="B10" s="123"/>
      <c r="C10" s="124" t="n">
        <f aca="false">B10-A10</f>
        <v>0</v>
      </c>
      <c r="D10" s="125"/>
      <c r="E10" s="126"/>
      <c r="F10" s="127"/>
      <c r="G10" s="128"/>
      <c r="H10" s="117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29"/>
    </row>
    <row r="11" customFormat="false" ht="16.5" hidden="false" customHeight="true" outlineLevel="0" collapsed="false">
      <c r="A11" s="122"/>
      <c r="B11" s="123"/>
      <c r="C11" s="124" t="n">
        <f aca="false">B11-A11</f>
        <v>0</v>
      </c>
      <c r="D11" s="125"/>
      <c r="E11" s="126"/>
      <c r="F11" s="127"/>
      <c r="G11" s="128"/>
      <c r="H11" s="117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29"/>
    </row>
    <row r="12" customFormat="false" ht="16.5" hidden="false" customHeight="true" outlineLevel="0" collapsed="false">
      <c r="A12" s="122"/>
      <c r="B12" s="123"/>
      <c r="C12" s="124" t="n">
        <f aca="false">B12-A12</f>
        <v>0</v>
      </c>
      <c r="D12" s="125"/>
      <c r="E12" s="126"/>
      <c r="F12" s="127"/>
      <c r="G12" s="128"/>
      <c r="H12" s="117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29"/>
    </row>
    <row r="13" customFormat="false" ht="16.5" hidden="false" customHeight="true" outlineLevel="0" collapsed="false">
      <c r="A13" s="122"/>
      <c r="B13" s="123"/>
      <c r="C13" s="124" t="n">
        <f aca="false">B13-A13</f>
        <v>0</v>
      </c>
      <c r="D13" s="125"/>
      <c r="E13" s="126"/>
      <c r="F13" s="127"/>
      <c r="G13" s="128"/>
      <c r="H13" s="117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29"/>
    </row>
    <row r="14" customFormat="false" ht="16.5" hidden="false" customHeight="true" outlineLevel="0" collapsed="false">
      <c r="A14" s="122"/>
      <c r="B14" s="123"/>
      <c r="C14" s="124" t="n">
        <f aca="false">B14-A14</f>
        <v>0</v>
      </c>
      <c r="D14" s="125"/>
      <c r="E14" s="126"/>
      <c r="F14" s="127"/>
      <c r="G14" s="128"/>
      <c r="H14" s="117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29"/>
    </row>
    <row r="15" customFormat="false" ht="16.5" hidden="false" customHeight="true" outlineLevel="0" collapsed="false">
      <c r="A15" s="122"/>
      <c r="B15" s="123"/>
      <c r="C15" s="124" t="n">
        <f aca="false">B15-A15</f>
        <v>0</v>
      </c>
      <c r="D15" s="125"/>
      <c r="E15" s="126"/>
      <c r="F15" s="127"/>
      <c r="G15" s="128"/>
      <c r="H15" s="117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29"/>
    </row>
    <row r="16" customFormat="false" ht="16.5" hidden="false" customHeight="true" outlineLevel="0" collapsed="false">
      <c r="A16" s="122"/>
      <c r="B16" s="123"/>
      <c r="C16" s="124" t="n">
        <f aca="false">B16-A16</f>
        <v>0</v>
      </c>
      <c r="D16" s="125"/>
      <c r="E16" s="126"/>
      <c r="F16" s="127"/>
      <c r="G16" s="128"/>
      <c r="H16" s="117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29"/>
    </row>
    <row r="17" customFormat="false" ht="16.5" hidden="false" customHeight="true" outlineLevel="0" collapsed="false">
      <c r="A17" s="122"/>
      <c r="B17" s="123"/>
      <c r="C17" s="124" t="n">
        <f aca="false">B17-A17</f>
        <v>0</v>
      </c>
      <c r="D17" s="125"/>
      <c r="E17" s="126"/>
      <c r="F17" s="127"/>
      <c r="G17" s="128"/>
      <c r="H17" s="117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29"/>
    </row>
    <row r="18" customFormat="false" ht="16.5" hidden="false" customHeight="true" outlineLevel="0" collapsed="false">
      <c r="A18" s="122"/>
      <c r="B18" s="123"/>
      <c r="C18" s="124" t="n">
        <f aca="false">B18-A18</f>
        <v>0</v>
      </c>
      <c r="D18" s="125"/>
      <c r="E18" s="126"/>
      <c r="F18" s="127"/>
      <c r="G18" s="128"/>
      <c r="H18" s="117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29"/>
    </row>
    <row r="19" customFormat="false" ht="16.5" hidden="false" customHeight="true" outlineLevel="0" collapsed="false">
      <c r="A19" s="122"/>
      <c r="B19" s="123"/>
      <c r="C19" s="124" t="n">
        <f aca="false">B19-A19</f>
        <v>0</v>
      </c>
      <c r="D19" s="125"/>
      <c r="E19" s="126"/>
      <c r="F19" s="127"/>
      <c r="G19" s="128"/>
      <c r="H19" s="117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29"/>
    </row>
    <row r="20" customFormat="false" ht="16.5" hidden="false" customHeight="true" outlineLevel="0" collapsed="false">
      <c r="A20" s="122"/>
      <c r="B20" s="123"/>
      <c r="C20" s="124" t="n">
        <f aca="false">B20-A20</f>
        <v>0</v>
      </c>
      <c r="D20" s="125"/>
      <c r="E20" s="126"/>
      <c r="F20" s="127"/>
      <c r="G20" s="128"/>
      <c r="H20" s="117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29"/>
    </row>
    <row r="21" customFormat="false" ht="16.5" hidden="false" customHeight="true" outlineLevel="0" collapsed="false">
      <c r="A21" s="122"/>
      <c r="B21" s="123"/>
      <c r="C21" s="124" t="n">
        <f aca="false">B21-A21</f>
        <v>0</v>
      </c>
      <c r="D21" s="125"/>
      <c r="E21" s="126"/>
      <c r="F21" s="127"/>
      <c r="G21" s="128"/>
      <c r="H21" s="117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29"/>
    </row>
    <row r="22" customFormat="false" ht="16.5" hidden="false" customHeight="true" outlineLevel="0" collapsed="false">
      <c r="A22" s="122"/>
      <c r="B22" s="123"/>
      <c r="C22" s="124" t="n">
        <f aca="false">B22-A22</f>
        <v>0</v>
      </c>
      <c r="D22" s="125"/>
      <c r="E22" s="126"/>
      <c r="F22" s="127"/>
      <c r="G22" s="128"/>
      <c r="H22" s="117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29"/>
    </row>
    <row r="23" customFormat="false" ht="16.5" hidden="false" customHeight="true" outlineLevel="0" collapsed="false">
      <c r="A23" s="122"/>
      <c r="B23" s="123"/>
      <c r="C23" s="124" t="n">
        <f aca="false">B23-A23</f>
        <v>0</v>
      </c>
      <c r="D23" s="125"/>
      <c r="E23" s="126"/>
      <c r="F23" s="127"/>
      <c r="G23" s="128"/>
      <c r="H23" s="117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29"/>
    </row>
    <row r="24" customFormat="false" ht="16.5" hidden="false" customHeight="true" outlineLevel="0" collapsed="false">
      <c r="A24" s="122"/>
      <c r="B24" s="123"/>
      <c r="C24" s="124" t="n">
        <f aca="false">B24-A24</f>
        <v>0</v>
      </c>
      <c r="D24" s="125"/>
      <c r="E24" s="126"/>
      <c r="F24" s="127"/>
      <c r="G24" s="128"/>
      <c r="H24" s="117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29"/>
    </row>
    <row r="25" customFormat="false" ht="16.5" hidden="false" customHeight="true" outlineLevel="0" collapsed="false">
      <c r="A25" s="122"/>
      <c r="B25" s="123"/>
      <c r="C25" s="124" t="n">
        <f aca="false">B25-A25</f>
        <v>0</v>
      </c>
      <c r="D25" s="125"/>
      <c r="E25" s="130"/>
      <c r="F25" s="127"/>
      <c r="G25" s="128"/>
      <c r="H25" s="117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29"/>
    </row>
    <row r="26" customFormat="false" ht="16.5" hidden="false" customHeight="true" outlineLevel="0" collapsed="false">
      <c r="A26" s="122"/>
      <c r="B26" s="123"/>
      <c r="C26" s="124" t="n">
        <f aca="false">B26-A26</f>
        <v>0</v>
      </c>
      <c r="D26" s="125"/>
      <c r="E26" s="126"/>
      <c r="F26" s="127"/>
      <c r="G26" s="128"/>
      <c r="H26" s="117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29"/>
    </row>
    <row r="27" customFormat="false" ht="16.5" hidden="false" customHeight="true" outlineLevel="0" collapsed="false">
      <c r="A27" s="122"/>
      <c r="B27" s="123"/>
      <c r="C27" s="124" t="n">
        <f aca="false">B27-A27</f>
        <v>0</v>
      </c>
      <c r="D27" s="125"/>
      <c r="E27" s="126"/>
      <c r="F27" s="127"/>
      <c r="G27" s="128"/>
      <c r="H27" s="117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29"/>
    </row>
    <row r="28" customFormat="false" ht="16.5" hidden="false" customHeight="true" outlineLevel="0" collapsed="false">
      <c r="A28" s="122"/>
      <c r="B28" s="123"/>
      <c r="C28" s="124" t="n">
        <f aca="false">B28-A28</f>
        <v>0</v>
      </c>
      <c r="D28" s="125"/>
      <c r="E28" s="126"/>
      <c r="F28" s="127"/>
      <c r="G28" s="128"/>
      <c r="H28" s="117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29"/>
      <c r="BJ28" s="131"/>
    </row>
    <row r="29" customFormat="false" ht="16.5" hidden="false" customHeight="true" outlineLevel="0" collapsed="false">
      <c r="A29" s="122"/>
      <c r="B29" s="123"/>
      <c r="C29" s="124" t="n">
        <f aca="false">B29-A29</f>
        <v>0</v>
      </c>
      <c r="D29" s="125"/>
      <c r="E29" s="126"/>
      <c r="F29" s="127"/>
      <c r="G29" s="128"/>
      <c r="H29" s="117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29"/>
      <c r="BJ29" s="131"/>
    </row>
    <row r="30" customFormat="false" ht="16.5" hidden="false" customHeight="true" outlineLevel="0" collapsed="false">
      <c r="A30" s="122"/>
      <c r="B30" s="123"/>
      <c r="C30" s="124" t="n">
        <f aca="false">B30-A30</f>
        <v>0</v>
      </c>
      <c r="D30" s="125"/>
      <c r="E30" s="126"/>
      <c r="F30" s="127"/>
      <c r="G30" s="128"/>
      <c r="H30" s="117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29"/>
      <c r="BJ30" s="131"/>
    </row>
    <row r="31" customFormat="false" ht="16.5" hidden="false" customHeight="true" outlineLevel="0" collapsed="false">
      <c r="A31" s="122"/>
      <c r="B31" s="123"/>
      <c r="C31" s="124" t="n">
        <f aca="false">B31-A31</f>
        <v>0</v>
      </c>
      <c r="D31" s="125"/>
      <c r="E31" s="126"/>
      <c r="F31" s="127"/>
      <c r="G31" s="128"/>
      <c r="H31" s="117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29"/>
      <c r="BJ31" s="131"/>
    </row>
    <row r="32" customFormat="false" ht="16.5" hidden="false" customHeight="true" outlineLevel="0" collapsed="false">
      <c r="A32" s="122"/>
      <c r="B32" s="123"/>
      <c r="C32" s="124" t="n">
        <f aca="false">B32-A32</f>
        <v>0</v>
      </c>
      <c r="D32" s="125"/>
      <c r="E32" s="126"/>
      <c r="F32" s="127"/>
      <c r="G32" s="128"/>
      <c r="H32" s="117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29"/>
      <c r="BJ32" s="131"/>
    </row>
    <row r="33" customFormat="false" ht="16.5" hidden="false" customHeight="true" outlineLevel="0" collapsed="false">
      <c r="A33" s="122"/>
      <c r="B33" s="123"/>
      <c r="C33" s="124" t="n">
        <f aca="false">B33-A33</f>
        <v>0</v>
      </c>
      <c r="D33" s="125"/>
      <c r="E33" s="126"/>
      <c r="F33" s="127"/>
      <c r="G33" s="128"/>
      <c r="H33" s="117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29"/>
      <c r="BJ33" s="131"/>
    </row>
    <row r="34" customFormat="false" ht="16.5" hidden="false" customHeight="true" outlineLevel="0" collapsed="false">
      <c r="A34" s="122"/>
      <c r="B34" s="123"/>
      <c r="C34" s="124" t="n">
        <f aca="false">B34-A34</f>
        <v>0</v>
      </c>
      <c r="D34" s="125"/>
      <c r="E34" s="126"/>
      <c r="F34" s="127"/>
      <c r="G34" s="128"/>
      <c r="H34" s="117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29"/>
      <c r="BJ34" s="131"/>
    </row>
    <row r="35" customFormat="false" ht="16.5" hidden="false" customHeight="true" outlineLevel="0" collapsed="false">
      <c r="A35" s="122"/>
      <c r="B35" s="123"/>
      <c r="C35" s="124" t="n">
        <f aca="false">B35-A35</f>
        <v>0</v>
      </c>
      <c r="D35" s="125"/>
      <c r="E35" s="126"/>
      <c r="F35" s="127"/>
      <c r="G35" s="128"/>
      <c r="H35" s="117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29"/>
    </row>
    <row r="36" customFormat="false" ht="16.5" hidden="false" customHeight="true" outlineLevel="0" collapsed="false">
      <c r="A36" s="122"/>
      <c r="B36" s="123"/>
      <c r="C36" s="124" t="n">
        <f aca="false">B36-A36</f>
        <v>0</v>
      </c>
      <c r="D36" s="125"/>
      <c r="E36" s="126"/>
      <c r="F36" s="127"/>
      <c r="G36" s="128"/>
      <c r="H36" s="117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29"/>
    </row>
    <row r="37" customFormat="false" ht="16.5" hidden="false" customHeight="true" outlineLevel="0" collapsed="false">
      <c r="A37" s="122"/>
      <c r="B37" s="123"/>
      <c r="C37" s="124" t="n">
        <f aca="false">B37-A37</f>
        <v>0</v>
      </c>
      <c r="D37" s="125"/>
      <c r="E37" s="126"/>
      <c r="F37" s="127"/>
      <c r="G37" s="128"/>
      <c r="H37" s="117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29"/>
    </row>
    <row r="38" customFormat="false" ht="16.5" hidden="false" customHeight="true" outlineLevel="0" collapsed="false">
      <c r="A38" s="122"/>
      <c r="B38" s="123"/>
      <c r="C38" s="124" t="n">
        <f aca="false">B38-A38</f>
        <v>0</v>
      </c>
      <c r="D38" s="125"/>
      <c r="E38" s="126"/>
      <c r="F38" s="127"/>
      <c r="G38" s="128"/>
      <c r="H38" s="117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29"/>
    </row>
    <row r="39" customFormat="false" ht="16.5" hidden="false" customHeight="true" outlineLevel="0" collapsed="false">
      <c r="A39" s="122"/>
      <c r="B39" s="123"/>
      <c r="C39" s="124" t="n">
        <f aca="false">B39-A39</f>
        <v>0</v>
      </c>
      <c r="D39" s="125"/>
      <c r="E39" s="126"/>
      <c r="F39" s="127"/>
      <c r="G39" s="128"/>
      <c r="H39" s="117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29"/>
    </row>
    <row r="40" customFormat="false" ht="16.5" hidden="false" customHeight="true" outlineLevel="0" collapsed="false">
      <c r="A40" s="122"/>
      <c r="B40" s="123"/>
      <c r="C40" s="124" t="n">
        <f aca="false">B40-A40</f>
        <v>0</v>
      </c>
      <c r="D40" s="125"/>
      <c r="E40" s="126"/>
      <c r="F40" s="127"/>
      <c r="G40" s="128"/>
      <c r="H40" s="117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29"/>
    </row>
    <row r="41" customFormat="false" ht="16.5" hidden="false" customHeight="true" outlineLevel="0" collapsed="false">
      <c r="A41" s="122"/>
      <c r="B41" s="123"/>
      <c r="C41" s="124" t="n">
        <f aca="false">B41-A41</f>
        <v>0</v>
      </c>
      <c r="D41" s="125"/>
      <c r="E41" s="126"/>
      <c r="F41" s="127"/>
      <c r="G41" s="128"/>
      <c r="H41" s="117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29"/>
    </row>
    <row r="42" customFormat="false" ht="16.5" hidden="false" customHeight="true" outlineLevel="0" collapsed="false">
      <c r="A42" s="122"/>
      <c r="B42" s="123"/>
      <c r="C42" s="124" t="n">
        <f aca="false">B42-A42</f>
        <v>0</v>
      </c>
      <c r="D42" s="125"/>
      <c r="E42" s="126"/>
      <c r="F42" s="127"/>
      <c r="G42" s="128"/>
      <c r="H42" s="117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29"/>
    </row>
    <row r="43" customFormat="false" ht="16.5" hidden="false" customHeight="true" outlineLevel="0" collapsed="false">
      <c r="A43" s="122"/>
      <c r="B43" s="123"/>
      <c r="C43" s="124" t="n">
        <f aca="false">B43-A43</f>
        <v>0</v>
      </c>
      <c r="D43" s="125"/>
      <c r="E43" s="126"/>
      <c r="F43" s="127"/>
      <c r="G43" s="128"/>
      <c r="H43" s="117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29"/>
    </row>
    <row r="44" customFormat="false" ht="16.5" hidden="false" customHeight="true" outlineLevel="0" collapsed="false">
      <c r="A44" s="122"/>
      <c r="B44" s="123"/>
      <c r="C44" s="124" t="n">
        <f aca="false">B44-A44</f>
        <v>0</v>
      </c>
      <c r="D44" s="125"/>
      <c r="E44" s="126"/>
      <c r="F44" s="127"/>
      <c r="G44" s="128"/>
      <c r="H44" s="117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29"/>
    </row>
    <row r="45" customFormat="false" ht="16.5" hidden="false" customHeight="true" outlineLevel="0" collapsed="false">
      <c r="A45" s="122"/>
      <c r="B45" s="123"/>
      <c r="C45" s="124" t="n">
        <f aca="false">B45-A45</f>
        <v>0</v>
      </c>
      <c r="D45" s="125"/>
      <c r="E45" s="126"/>
      <c r="F45" s="127"/>
      <c r="G45" s="128"/>
      <c r="H45" s="117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29"/>
    </row>
    <row r="46" customFormat="false" ht="16.5" hidden="false" customHeight="true" outlineLevel="0" collapsed="false">
      <c r="A46" s="122"/>
      <c r="B46" s="123"/>
      <c r="C46" s="124" t="n">
        <f aca="false">B46-A46</f>
        <v>0</v>
      </c>
      <c r="D46" s="125"/>
      <c r="E46" s="126"/>
      <c r="F46" s="127"/>
      <c r="G46" s="128"/>
      <c r="H46" s="117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29"/>
    </row>
    <row r="47" customFormat="false" ht="16.5" hidden="false" customHeight="true" outlineLevel="0" collapsed="false">
      <c r="A47" s="122"/>
      <c r="B47" s="123"/>
      <c r="C47" s="124" t="n">
        <f aca="false">B47-A47</f>
        <v>0</v>
      </c>
      <c r="D47" s="125"/>
      <c r="E47" s="126"/>
      <c r="F47" s="127"/>
      <c r="G47" s="128"/>
      <c r="H47" s="117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29"/>
    </row>
    <row r="48" customFormat="false" ht="16.5" hidden="false" customHeight="true" outlineLevel="0" collapsed="false">
      <c r="A48" s="132"/>
      <c r="B48" s="133"/>
      <c r="C48" s="134" t="n">
        <f aca="false">B48-A48</f>
        <v>0</v>
      </c>
      <c r="D48" s="135"/>
      <c r="E48" s="136"/>
      <c r="F48" s="137"/>
      <c r="G48" s="138"/>
      <c r="H48" s="139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1"/>
    </row>
    <row r="50" customFormat="false" ht="15" hidden="false" customHeight="false" outlineLevel="0" collapsed="false">
      <c r="BJ50" s="35" t="str">
        <f aca="false">MAPPING!F1</f>
        <v>Liste Segments</v>
      </c>
    </row>
    <row r="51" customFormat="false" ht="15" hidden="false" customHeight="false" outlineLevel="0" collapsed="false">
      <c r="BJ51" s="37" t="n">
        <f aca="false">MAPPING!F2</f>
        <v>0</v>
      </c>
    </row>
    <row r="52" customFormat="false" ht="15" hidden="false" customHeight="false" outlineLevel="0" collapsed="false">
      <c r="BJ52" s="37" t="str">
        <f aca="false">MAPPING!F3</f>
        <v>Short Program</v>
      </c>
    </row>
    <row r="53" customFormat="false" ht="15" hidden="false" customHeight="false" outlineLevel="0" collapsed="false">
      <c r="BJ53" s="37" t="str">
        <f aca="false">MAPPING!F4</f>
        <v>Free Skating</v>
      </c>
    </row>
    <row r="54" customFormat="false" ht="15" hidden="false" customHeight="false" outlineLevel="0" collapsed="false">
      <c r="BJ54" s="37" t="str">
        <f aca="false">MAPPING!F5</f>
        <v>Pattern Dance</v>
      </c>
    </row>
    <row r="55" customFormat="false" ht="15" hidden="false" customHeight="false" outlineLevel="0" collapsed="false">
      <c r="BJ55" s="37" t="str">
        <f aca="false">MAPPING!F6</f>
        <v>Rhythm Dance</v>
      </c>
    </row>
    <row r="56" customFormat="false" ht="15" hidden="false" customHeight="false" outlineLevel="0" collapsed="false">
      <c r="BJ56" s="37" t="str">
        <f aca="false">MAPPING!F7</f>
        <v>Free Dance</v>
      </c>
    </row>
    <row r="57" customFormat="false" ht="15" hidden="false" customHeight="false" outlineLevel="0" collapsed="false">
      <c r="BJ57" s="37" t="str">
        <f aca="false">MAPPING!F8</f>
        <v>Danse d'Interprétation</v>
      </c>
    </row>
    <row r="58" customFormat="false" ht="15" hidden="false" customHeight="false" outlineLevel="0" collapsed="false">
      <c r="BJ58" s="37" t="str">
        <f aca="false">MAPPING!F9</f>
        <v>Exercice Chorégraphique</v>
      </c>
    </row>
    <row r="59" customFormat="false" ht="15" hidden="false" customHeight="false" outlineLevel="0" collapsed="false">
      <c r="BJ59" s="37" t="str">
        <f aca="false">MAPPING!F10</f>
        <v>Ballet Libre</v>
      </c>
    </row>
    <row r="60" customFormat="false" ht="15" hidden="false" customHeight="false" outlineLevel="0" collapsed="false">
      <c r="BJ60" s="37" t="str">
        <f aca="false">MAPPING!F11</f>
        <v>Top-Jump</v>
      </c>
    </row>
    <row r="61" customFormat="false" ht="15" hidden="false" customHeight="false" outlineLevel="0" collapsed="false">
      <c r="BJ61" s="37" t="str">
        <f aca="false">MAPPING!F12</f>
        <v>Top-Spin</v>
      </c>
    </row>
    <row r="62" customFormat="false" ht="15" hidden="false" customHeight="false" outlineLevel="0" collapsed="false">
      <c r="BJ62" s="37" t="str">
        <f aca="false">MAPPING!F13</f>
        <v>Monitoring</v>
      </c>
    </row>
    <row r="63" customFormat="false" ht="15" hidden="false" customHeight="false" outlineLevel="0" collapsed="false">
      <c r="BJ63" s="37" t="str">
        <f aca="false">MAPPING!F14</f>
        <v>*** Surfaçage ***</v>
      </c>
    </row>
    <row r="64" customFormat="false" ht="15" hidden="false" customHeight="false" outlineLevel="0" collapsed="false">
      <c r="BJ64" s="37" t="str">
        <f aca="false">MAPPING!F16</f>
        <v>*** Pause ***</v>
      </c>
    </row>
    <row r="65" customFormat="false" ht="15" hidden="false" customHeight="false" outlineLevel="0" collapsed="false">
      <c r="BJ65" s="37" t="str">
        <f aca="false">MAPPING!F15</f>
        <v>*** Réunion ***</v>
      </c>
    </row>
    <row r="66" customFormat="false" ht="15" hidden="false" customHeight="false" outlineLevel="0" collapsed="false">
      <c r="BJ66" s="37" t="str">
        <f aca="false">MAPPING!F17</f>
        <v>Bobsleigh-Skeleton</v>
      </c>
    </row>
    <row r="67" customFormat="false" ht="15" hidden="false" customHeight="false" outlineLevel="0" collapsed="false">
      <c r="BJ67" s="37" t="str">
        <f aca="false">MAPPING!F18</f>
        <v>Curling</v>
      </c>
    </row>
    <row r="68" customFormat="false" ht="15" hidden="false" customHeight="false" outlineLevel="0" collapsed="false">
      <c r="BJ68" s="37" t="str">
        <f aca="false">MAPPING!F19</f>
        <v>ShortTrack</v>
      </c>
    </row>
    <row r="69" customFormat="false" ht="15" hidden="false" customHeight="false" outlineLevel="0" collapsed="false">
      <c r="BJ69" s="37" t="str">
        <f aca="false">MAPPING!F20</f>
        <v>FreeStyle</v>
      </c>
    </row>
    <row r="70" customFormat="false" ht="15" hidden="false" customHeight="false" outlineLevel="0" collapsed="false">
      <c r="BJ70" s="37" t="str">
        <f aca="false">MAPPING!F21</f>
        <v>IceCross</v>
      </c>
    </row>
    <row r="71" customFormat="false" ht="15" hidden="false" customHeight="false" outlineLevel="0" collapsed="false">
      <c r="BJ71" s="37" t="str">
        <f aca="false">MAPPING!F22</f>
        <v>Autre</v>
      </c>
    </row>
    <row r="72" customFormat="false" ht="15" hidden="false" customHeight="false" outlineLevel="0" collapsed="false">
      <c r="BJ72" s="37" t="n">
        <f aca="false">MAPPING!F23</f>
        <v>0</v>
      </c>
    </row>
    <row r="73" customFormat="false" ht="15" hidden="false" customHeight="false" outlineLevel="0" collapsed="false">
      <c r="BJ73" s="37" t="n">
        <f aca="false">MAPPING!F24</f>
        <v>0</v>
      </c>
    </row>
    <row r="74" customFormat="false" ht="15" hidden="false" customHeight="false" outlineLevel="0" collapsed="false">
      <c r="BJ74" s="37" t="n">
        <f aca="false">MAPPING!F25</f>
        <v>0</v>
      </c>
    </row>
    <row r="75" customFormat="false" ht="15" hidden="false" customHeight="false" outlineLevel="0" collapsed="false">
      <c r="BJ75" s="37" t="n">
        <f aca="false">MAPPING!F26</f>
        <v>0</v>
      </c>
    </row>
    <row r="76" customFormat="false" ht="15" hidden="false" customHeight="false" outlineLevel="0" collapsed="false">
      <c r="BJ76" s="37" t="n">
        <f aca="false">MAPPING!F27</f>
        <v>0</v>
      </c>
    </row>
    <row r="77" customFormat="false" ht="15" hidden="false" customHeight="false" outlineLevel="0" collapsed="false">
      <c r="BJ77" s="37" t="n">
        <f aca="false">MAPPING!F28</f>
        <v>0</v>
      </c>
    </row>
    <row r="78" customFormat="false" ht="15" hidden="false" customHeight="false" outlineLevel="0" collapsed="false">
      <c r="BJ78" s="37" t="n">
        <f aca="false">MAPPING!F29</f>
        <v>0</v>
      </c>
    </row>
  </sheetData>
  <sheetProtection algorithmName="SHA-512" hashValue="1Nc9GR30g0eVPkrrmzQBhvUPG2A9y+hCECKrF1+bGQvTbsA1f3kk4AoH8HP1p5eY3N2eYJauqp3AH2G8PoDWdg==" saltValue="XK+JTktiAF3b53d8Viz7yA==" spinCount="100000" sheet="true" selectLockedCells="true" pivotTables="false"/>
  <mergeCells count="16">
    <mergeCell ref="A1:AK1"/>
    <mergeCell ref="AL1:BV1"/>
    <mergeCell ref="BW1:DG1"/>
    <mergeCell ref="DH1:ER1"/>
    <mergeCell ref="ES1:GC1"/>
    <mergeCell ref="GD1:HN1"/>
    <mergeCell ref="HO1:IV1"/>
    <mergeCell ref="A2:AK2"/>
    <mergeCell ref="A3:AK3"/>
    <mergeCell ref="A4:D4"/>
    <mergeCell ref="E4:G4"/>
    <mergeCell ref="A5:D5"/>
    <mergeCell ref="E5:G5"/>
    <mergeCell ref="E6:G6"/>
    <mergeCell ref="A7:F7"/>
    <mergeCell ref="F8:G8"/>
  </mergeCells>
  <conditionalFormatting sqref="H9:BA48">
    <cfRule type="containsText" priority="2" operator="containsText" aboveAverage="0" equalAverage="0" bottom="0" percent="0" rank="0" text=" " dxfId="0">
      <formula>NOT(ISERROR(SEARCH(" ",H9)))</formula>
    </cfRule>
    <cfRule type="cellIs" priority="3" operator="equal" aboveAverage="0" equalAverage="0" bottom="0" percent="0" rank="0" text="" dxfId="1">
      <formula>"N"</formula>
    </cfRule>
  </conditionalFormatting>
  <conditionalFormatting sqref="A9:B48 D9:BA48">
    <cfRule type="expression" priority="4" aboveAverage="0" equalAverage="0" bottom="0" percent="0" rank="0" text="" dxfId="2">
      <formula>LEFT($F9,13)="*** Pause ***"</formula>
    </cfRule>
    <cfRule type="expression" priority="5" aboveAverage="0" equalAverage="0" bottom="0" percent="0" rank="0" text="" dxfId="3">
      <formula>LEFT($F9,3)="***"</formula>
    </cfRule>
  </conditionalFormatting>
  <dataValidations count="1">
    <dataValidation allowBlank="true" errorStyle="stop" operator="between" showDropDown="false" showErrorMessage="true" showInputMessage="true" sqref="F9:F48" type="list">
      <formula1>$BJ$51:$BJ$78</formula1>
      <formula2>0</formula2>
    </dataValidation>
  </dataValidations>
  <printOptions headings="false" gridLines="false" gridLinesSet="true" horizontalCentered="true" verticalCentered="true"/>
  <pageMargins left="0.196527777777778" right="0.196527777777778" top="0.39375" bottom="0.39375" header="0.275694444444444" footer="0.275694444444444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&amp;C&amp;16&amp;K0070c0PANORAMA DES JURYS&amp;R&amp;K000000Version 16 - 01/07/2025
imprimé le &amp;D à &amp;T</oddHeader>
    <oddFooter>&amp;R&amp;8&amp;K0070c0Commission Fédérale des Officiels d'Arbitrage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7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8" topLeftCell="H9" activePane="bottomRight" state="frozen"/>
      <selection pane="topLeft" activeCell="A1" activeCellId="0" sqref="A1"/>
      <selection pane="topRight" activeCell="H1" activeCellId="0" sqref="H1"/>
      <selection pane="bottomLeft" activeCell="A9" activeCellId="0" sqref="A9"/>
      <selection pane="bottomRight" activeCell="H9" activeCellId="0" sqref="H9"/>
    </sheetView>
  </sheetViews>
  <sheetFormatPr defaultColWidth="10.54296875" defaultRowHeight="15" customHeight="true" zeroHeight="false" outlineLevelRow="0" outlineLevelCol="0"/>
  <cols>
    <col collapsed="false" customWidth="true" hidden="false" outlineLevel="0" max="2" min="1" style="70" width="6.71"/>
    <col collapsed="false" customWidth="true" hidden="false" outlineLevel="0" max="3" min="3" style="70" width="7.71"/>
    <col collapsed="false" customWidth="true" hidden="false" outlineLevel="0" max="4" min="4" style="70" width="5.29"/>
    <col collapsed="false" customWidth="true" hidden="false" outlineLevel="0" max="5" min="5" style="70" width="25.71"/>
    <col collapsed="false" customWidth="true" hidden="false" outlineLevel="0" max="6" min="6" style="21" width="20.71"/>
    <col collapsed="false" customWidth="true" hidden="false" outlineLevel="0" max="7" min="7" style="21" width="2.71"/>
    <col collapsed="false" customWidth="true" hidden="false" outlineLevel="0" max="53" min="8" style="70" width="5.71"/>
    <col collapsed="false" customWidth="true" hidden="false" outlineLevel="0" max="54" min="54" style="70" width="1.71"/>
    <col collapsed="false" customWidth="true" hidden="false" outlineLevel="0" max="61" min="61" style="70" width="11.57"/>
    <col collapsed="false" customWidth="true" hidden="false" outlineLevel="0" max="62" min="62" style="71" width="22.29"/>
  </cols>
  <sheetData>
    <row r="1" s="73" customFormat="true" ht="17.35" hidden="false" customHeight="false" outlineLevel="0" collapsed="false">
      <c r="A1" s="72" t="str">
        <f aca="false">'PANORAMA EVENEMENT'!B2</f>
        <v> 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2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  <c r="HO1" s="72"/>
      <c r="HP1" s="72"/>
      <c r="HQ1" s="72"/>
      <c r="HR1" s="72"/>
      <c r="HS1" s="72"/>
      <c r="HT1" s="72"/>
      <c r="HU1" s="72"/>
      <c r="HV1" s="72"/>
      <c r="HW1" s="72"/>
      <c r="HX1" s="72"/>
      <c r="HY1" s="72"/>
      <c r="HZ1" s="72"/>
      <c r="IA1" s="72"/>
      <c r="IB1" s="72"/>
      <c r="IC1" s="72"/>
      <c r="ID1" s="72"/>
      <c r="IE1" s="72"/>
      <c r="IF1" s="72"/>
      <c r="IG1" s="72"/>
      <c r="IH1" s="72"/>
      <c r="II1" s="72"/>
      <c r="IJ1" s="72"/>
      <c r="IK1" s="72"/>
      <c r="IL1" s="72"/>
      <c r="IM1" s="72"/>
      <c r="IN1" s="72"/>
      <c r="IO1" s="72"/>
      <c r="IP1" s="72"/>
      <c r="IQ1" s="72"/>
      <c r="IR1" s="72"/>
      <c r="IS1" s="72"/>
      <c r="IT1" s="72"/>
      <c r="IU1" s="72"/>
      <c r="IV1" s="72"/>
    </row>
    <row r="2" s="18" customFormat="true" ht="17.35" hidden="false" customHeight="false" outlineLevel="0" collapsed="false">
      <c r="A2" s="72" t="str">
        <f aca="false">'PANORAMA EVENEMENT'!B4</f>
        <v> 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J2" s="75"/>
    </row>
    <row r="3" s="78" customFormat="true" ht="9" hidden="false" customHeight="true" outlineLevel="0" collapsed="false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J3" s="79"/>
    </row>
    <row r="4" s="21" customFormat="true" ht="15" hidden="false" customHeight="true" outlineLevel="0" collapsed="false">
      <c r="A4" s="80" t="s">
        <v>105</v>
      </c>
      <c r="B4" s="80"/>
      <c r="C4" s="80"/>
      <c r="D4" s="80"/>
      <c r="E4" s="81" t="s">
        <v>110</v>
      </c>
      <c r="F4" s="81"/>
      <c r="G4" s="81"/>
      <c r="H4" s="82" t="n">
        <f aca="false">SUMIF(H9:H48,"&lt;&gt;"&amp;"",$C$9:$C$48)-SUMIF(H9:H48,"N",$C$9:$C$48)</f>
        <v>0</v>
      </c>
      <c r="I4" s="82" t="n">
        <f aca="false">SUMIF(I9:I48,"&lt;&gt;"&amp;"",$C$9:$C$48)-SUMIF(I9:I48,"N",$C$9:$C$48)</f>
        <v>0</v>
      </c>
      <c r="J4" s="82" t="n">
        <f aca="false">SUMIF(J9:J48,"&lt;&gt;"&amp;"",$C$9:$C$48)-SUMIF(J9:J48,"N",$C$9:$C$48)</f>
        <v>0</v>
      </c>
      <c r="K4" s="82" t="n">
        <f aca="false">SUMIF(K9:K48,"&lt;&gt;"&amp;"",$C$9:$C$48)-SUMIF(K9:K48,"N",$C$9:$C$48)</f>
        <v>0</v>
      </c>
      <c r="L4" s="82" t="n">
        <f aca="false">SUMIF(L9:L48,"&lt;&gt;"&amp;"",$C$9:$C$48)-SUMIF(L9:L48,"N",$C$9:$C$48)</f>
        <v>0</v>
      </c>
      <c r="M4" s="82" t="n">
        <f aca="false">SUMIF(M9:M48,"&lt;&gt;"&amp;"",$C$9:$C$48)-SUMIF(M9:M48,"N",$C$9:$C$48)</f>
        <v>0</v>
      </c>
      <c r="N4" s="82" t="n">
        <f aca="false">SUMIF(N9:N48,"&lt;&gt;"&amp;"",$C$9:$C$48)-SUMIF(N9:N48,"N",$C$9:$C$48)</f>
        <v>0</v>
      </c>
      <c r="O4" s="82" t="n">
        <f aca="false">SUMIF(O9:O48,"&lt;&gt;"&amp;"",$C$9:$C$48)-SUMIF(O9:O48,"N",$C$9:$C$48)</f>
        <v>0</v>
      </c>
      <c r="P4" s="82" t="n">
        <f aca="false">SUMIF(P9:P48,"&lt;&gt;"&amp;"",$C$9:$C$48)-SUMIF(P9:P48,"N",$C$9:$C$48)</f>
        <v>0</v>
      </c>
      <c r="Q4" s="82" t="n">
        <f aca="false">SUMIF(Q9:Q48,"&lt;&gt;"&amp;"",$C$9:$C$48)-SUMIF(Q9:Q48,"N",$C$9:$C$48)</f>
        <v>0</v>
      </c>
      <c r="R4" s="82" t="n">
        <f aca="false">SUMIF(R9:R48,"&lt;&gt;"&amp;"",$C$9:$C$48)-SUMIF(R9:R48,"N",$C$9:$C$48)</f>
        <v>0</v>
      </c>
      <c r="S4" s="82" t="n">
        <f aca="false">SUMIF(S9:S48,"&lt;&gt;"&amp;"",$C$9:$C$48)-SUMIF(S9:S48,"N",$C$9:$C$48)</f>
        <v>0</v>
      </c>
      <c r="T4" s="82" t="n">
        <f aca="false">SUMIF(T9:T48,"&lt;&gt;"&amp;"",$C$9:$C$48)-SUMIF(T9:T48,"N",$C$9:$C$48)</f>
        <v>0</v>
      </c>
      <c r="U4" s="82" t="n">
        <f aca="false">SUMIF(U9:U48,"&lt;&gt;"&amp;"",$C$9:$C$48)-SUMIF(U9:U48,"N",$C$9:$C$48)</f>
        <v>0</v>
      </c>
      <c r="V4" s="82" t="n">
        <f aca="false">SUMIF(V9:V48,"&lt;&gt;"&amp;"",$C$9:$C$48)-SUMIF(V9:V48,"N",$C$9:$C$48)</f>
        <v>0</v>
      </c>
      <c r="W4" s="82" t="n">
        <f aca="false">SUMIF(W9:W48,"&lt;&gt;"&amp;"",$C$9:$C$48)-SUMIF(W9:W48,"N",$C$9:$C$48)</f>
        <v>0</v>
      </c>
      <c r="X4" s="82" t="n">
        <f aca="false">SUMIF(X9:X48,"&lt;&gt;"&amp;"",$C$9:$C$48)-SUMIF(X9:X48,"N",$C$9:$C$48)</f>
        <v>0</v>
      </c>
      <c r="Y4" s="82" t="n">
        <f aca="false">SUMIF(Y9:Y48,"&lt;&gt;"&amp;"",$C$9:$C$48)-SUMIF(Y9:Y48,"N",$C$9:$C$48)</f>
        <v>0</v>
      </c>
      <c r="Z4" s="82" t="n">
        <f aca="false">SUMIF(Z9:Z48,"&lt;&gt;"&amp;"",$C$9:$C$48)-SUMIF(Z9:Z48,"N",$C$9:$C$48)</f>
        <v>0</v>
      </c>
      <c r="AA4" s="82" t="n">
        <f aca="false">SUMIF(AA9:AA48,"&lt;&gt;"&amp;"",$C$9:$C$48)-SUMIF(AA9:AA48,"N",$C$9:$C$48)</f>
        <v>0</v>
      </c>
      <c r="AB4" s="82" t="n">
        <f aca="false">SUMIF(AB9:AB48,"&lt;&gt;"&amp;"",$C$9:$C$48)-SUMIF(AB9:AB48,"N",$C$9:$C$48)</f>
        <v>0</v>
      </c>
      <c r="AC4" s="82" t="n">
        <f aca="false">SUMIF(AC9:AC48,"&lt;&gt;"&amp;"",$C$9:$C$48)-SUMIF(AC9:AC48,"N",$C$9:$C$48)</f>
        <v>0</v>
      </c>
      <c r="AD4" s="82" t="n">
        <f aca="false">SUMIF(AD9:AD48,"&lt;&gt;"&amp;"",$C$9:$C$48)-SUMIF(AD9:AD48,"N",$C$9:$C$48)</f>
        <v>0</v>
      </c>
      <c r="AE4" s="82" t="n">
        <f aca="false">SUMIF(AE9:AE48,"&lt;&gt;"&amp;"",$C$9:$C$48)-SUMIF(AE9:AE48,"N",$C$9:$C$48)</f>
        <v>0</v>
      </c>
      <c r="AF4" s="82" t="n">
        <f aca="false">SUMIF(AF9:AF48,"&lt;&gt;"&amp;"",$C$9:$C$48)-SUMIF(AF9:AF48,"N",$C$9:$C$48)</f>
        <v>0</v>
      </c>
      <c r="AG4" s="82" t="n">
        <f aca="false">SUMIF(AG9:AG48,"&lt;&gt;"&amp;"",$C$9:$C$48)-SUMIF(AG9:AG48,"N",$C$9:$C$48)</f>
        <v>0</v>
      </c>
      <c r="AH4" s="82" t="n">
        <f aca="false">SUMIF(AH9:AH48,"&lt;&gt;"&amp;"",$C$9:$C$48)-SUMIF(AH9:AH48,"N",$C$9:$C$48)</f>
        <v>0</v>
      </c>
      <c r="AI4" s="82" t="n">
        <f aca="false">SUMIF(AI9:AI48,"&lt;&gt;"&amp;"",$C$9:$C$48)-SUMIF(AI9:AI48,"N",$C$9:$C$48)</f>
        <v>0</v>
      </c>
      <c r="AJ4" s="82" t="n">
        <f aca="false">SUMIF(AJ9:AJ48,"&lt;&gt;"&amp;"",$C$9:$C$48)-SUMIF(AJ9:AJ48,"N",$C$9:$C$48)</f>
        <v>0</v>
      </c>
      <c r="AK4" s="82" t="n">
        <f aca="false">SUMIF(AK9:AK48,"&lt;&gt;"&amp;"",$C$9:$C$48)-SUMIF(AK9:AK48,"N",$C$9:$C$48)</f>
        <v>0</v>
      </c>
      <c r="AL4" s="82" t="n">
        <f aca="false">SUMIF(AL9:AL48,"&lt;&gt;"&amp;"",$C$9:$C$48)-SUMIF(AL9:AL48,"N",$C$9:$C$48)</f>
        <v>0</v>
      </c>
      <c r="AM4" s="82" t="n">
        <f aca="false">SUMIF(AM9:AM48,"&lt;&gt;"&amp;"",$C$9:$C$48)-SUMIF(AM9:AM48,"N",$C$9:$C$48)</f>
        <v>0</v>
      </c>
      <c r="AN4" s="82" t="n">
        <f aca="false">SUMIF(AN9:AN48,"&lt;&gt;"&amp;"",$C$9:$C$48)-SUMIF(AN9:AN48,"N",$C$9:$C$48)</f>
        <v>0</v>
      </c>
      <c r="AO4" s="82" t="n">
        <f aca="false">SUMIF(AO9:AO48,"&lt;&gt;"&amp;"",$C$9:$C$48)-SUMIF(AO9:AO48,"N",$C$9:$C$48)</f>
        <v>0</v>
      </c>
      <c r="AP4" s="82" t="n">
        <f aca="false">SUMIF(AP9:AP48,"&lt;&gt;"&amp;"",$C$9:$C$48)-SUMIF(AP9:AP48,"N",$C$9:$C$48)</f>
        <v>0</v>
      </c>
      <c r="AQ4" s="82" t="n">
        <f aca="false">SUMIF(AQ9:AQ48,"&lt;&gt;"&amp;"",$C$9:$C$48)-SUMIF(AQ9:AQ48,"N",$C$9:$C$48)</f>
        <v>0</v>
      </c>
      <c r="AR4" s="82" t="n">
        <f aca="false">SUMIF(AR9:AR48,"&lt;&gt;"&amp;"",$C$9:$C$48)-SUMIF(AR9:AR48,"N",$C$9:$C$48)</f>
        <v>0</v>
      </c>
      <c r="AS4" s="82" t="n">
        <f aca="false">SUMIF(AS9:AS48,"&lt;&gt;"&amp;"",$C$9:$C$48)-SUMIF(AS9:AS48,"N",$C$9:$C$48)</f>
        <v>0</v>
      </c>
      <c r="AT4" s="82" t="n">
        <f aca="false">SUMIF(AT9:AT48,"&lt;&gt;"&amp;"",$C$9:$C$48)-SUMIF(AT9:AT48,"N",$C$9:$C$48)</f>
        <v>0</v>
      </c>
      <c r="AU4" s="82" t="n">
        <f aca="false">SUMIF(AU9:AU48,"&lt;&gt;"&amp;"",$C$9:$C$48)-SUMIF(AU9:AU48,"N",$C$9:$C$48)</f>
        <v>0</v>
      </c>
      <c r="AV4" s="82" t="n">
        <f aca="false">SUMIF(AV9:AV48,"&lt;&gt;"&amp;"",$C$9:$C$48)-SUMIF(AV9:AV48,"N",$C$9:$C$48)</f>
        <v>0</v>
      </c>
      <c r="AW4" s="82" t="n">
        <f aca="false">SUMIF(AW9:AW48,"&lt;&gt;"&amp;"",$C$9:$C$48)-SUMIF(AW9:AW48,"N",$C$9:$C$48)</f>
        <v>0</v>
      </c>
      <c r="AX4" s="82" t="n">
        <f aca="false">SUMIF(AX9:AX48,"&lt;&gt;"&amp;"",$C$9:$C$48)-SUMIF(AX9:AX48,"N",$C$9:$C$48)</f>
        <v>0</v>
      </c>
      <c r="AY4" s="82" t="n">
        <f aca="false">SUMIF(AY9:AY48,"&lt;&gt;"&amp;"",$C$9:$C$48)-SUMIF(AY9:AY48,"N",$C$9:$C$48)</f>
        <v>0</v>
      </c>
      <c r="AZ4" s="82" t="n">
        <f aca="false">SUMIF(AZ9:AZ48,"&lt;&gt;"&amp;"",$C$9:$C$48)-SUMIF(AZ9:AZ48,"N",$C$9:$C$48)</f>
        <v>0</v>
      </c>
      <c r="BA4" s="82" t="n">
        <f aca="false">SUMIF(BA9:BA48,"&lt;&gt;"&amp;"",$C$9:$C$48)-SUMIF(BA9:BA48,"N",$C$9:$C$48)</f>
        <v>0</v>
      </c>
      <c r="BJ4" s="83"/>
    </row>
    <row r="5" s="21" customFormat="true" ht="15" hidden="false" customHeight="false" outlineLevel="0" collapsed="false">
      <c r="A5" s="84" t="str">
        <f aca="false">'PANORAMA EVENEMENT'!E18</f>
        <v>v1 du 26/07/2025 - 07h30</v>
      </c>
      <c r="B5" s="84"/>
      <c r="C5" s="84"/>
      <c r="D5" s="84"/>
      <c r="E5" s="81" t="s">
        <v>111</v>
      </c>
      <c r="F5" s="81"/>
      <c r="G5" s="81"/>
      <c r="H5" s="85" t="n">
        <f aca="false">IF(H4&gt;MAPPING!$A$45,MAPPING!$A$45,H4)</f>
        <v>0</v>
      </c>
      <c r="I5" s="85" t="n">
        <f aca="false">IF(I4&gt;MAPPING!$A$45,MAPPING!$A$45,I4)</f>
        <v>0</v>
      </c>
      <c r="J5" s="85" t="n">
        <f aca="false">IF(J4&gt;MAPPING!$A$45,MAPPING!$A$45,J4)</f>
        <v>0</v>
      </c>
      <c r="K5" s="85" t="n">
        <f aca="false">IF(K4&gt;MAPPING!$A$45,MAPPING!$A$45,K4)</f>
        <v>0</v>
      </c>
      <c r="L5" s="85" t="n">
        <f aca="false">IF(L4&gt;MAPPING!$A$45,MAPPING!$A$45,L4)</f>
        <v>0</v>
      </c>
      <c r="M5" s="85" t="n">
        <f aca="false">IF(M4&gt;MAPPING!$A$45,MAPPING!$A$45,M4)</f>
        <v>0</v>
      </c>
      <c r="N5" s="86" t="n">
        <f aca="false">IF(N4&gt;MAPPING!$A$45,MAPPING!$A$45,N4)</f>
        <v>0</v>
      </c>
      <c r="O5" s="86" t="n">
        <f aca="false">IF(O4&gt;MAPPING!$A$45,MAPPING!$A$45,O4)</f>
        <v>0</v>
      </c>
      <c r="P5" s="86" t="n">
        <f aca="false">IF(P4&gt;MAPPING!$A$45,MAPPING!$A$45,P4)</f>
        <v>0</v>
      </c>
      <c r="Q5" s="86" t="n">
        <f aca="false">IF(Q4&gt;MAPPING!$A$45,MAPPING!$A$45,Q4)</f>
        <v>0</v>
      </c>
      <c r="R5" s="86" t="n">
        <f aca="false">IF(R4&gt;MAPPING!$A$45,MAPPING!$A$45,R4)</f>
        <v>0</v>
      </c>
      <c r="S5" s="86" t="n">
        <f aca="false">IF(S4&gt;MAPPING!$A$45,MAPPING!$A$45,S4)</f>
        <v>0</v>
      </c>
      <c r="T5" s="86" t="n">
        <f aca="false">IF(T4&gt;MAPPING!$A$45,MAPPING!$A$45,T4)</f>
        <v>0</v>
      </c>
      <c r="U5" s="86" t="n">
        <f aca="false">IF(U4&gt;MAPPING!$A$45,MAPPING!$A$45,U4)</f>
        <v>0</v>
      </c>
      <c r="V5" s="86" t="n">
        <f aca="false">IF(V4&gt;MAPPING!$A$45,MAPPING!$A$45,V4)</f>
        <v>0</v>
      </c>
      <c r="W5" s="86" t="n">
        <f aca="false">IF(W4&gt;MAPPING!$A$45,MAPPING!$A$45,W4)</f>
        <v>0</v>
      </c>
      <c r="X5" s="86" t="n">
        <f aca="false">IF(X4&gt;MAPPING!$A$45,MAPPING!$A$45,X4)</f>
        <v>0</v>
      </c>
      <c r="Y5" s="86" t="n">
        <f aca="false">IF(Y4&gt;MAPPING!$A$45,MAPPING!$A$45,Y4)</f>
        <v>0</v>
      </c>
      <c r="Z5" s="86" t="n">
        <f aca="false">IF(Z4&gt;MAPPING!$A$45,MAPPING!$A$45,Z4)</f>
        <v>0</v>
      </c>
      <c r="AA5" s="86" t="n">
        <f aca="false">IF(AA4&gt;MAPPING!$A$45,MAPPING!$A$45,AA4)</f>
        <v>0</v>
      </c>
      <c r="AB5" s="86" t="n">
        <f aca="false">IF(AB4&gt;MAPPING!$A$45,MAPPING!$A$45,AB4)</f>
        <v>0</v>
      </c>
      <c r="AC5" s="86" t="n">
        <f aca="false">IF(AC4&gt;MAPPING!$A$45,MAPPING!$A$45,AC4)</f>
        <v>0</v>
      </c>
      <c r="AD5" s="86" t="n">
        <f aca="false">IF(AD4&gt;MAPPING!$A$45,MAPPING!$A$45,AD4)</f>
        <v>0</v>
      </c>
      <c r="AE5" s="86" t="n">
        <f aca="false">IF(AE4&gt;MAPPING!$A$45,MAPPING!$A$45,AE4)</f>
        <v>0</v>
      </c>
      <c r="AF5" s="86" t="n">
        <f aca="false">IF(AF4&gt;MAPPING!$A$45,MAPPING!$A$45,AF4)</f>
        <v>0</v>
      </c>
      <c r="AG5" s="86" t="n">
        <f aca="false">IF(AG4&gt;MAPPING!$A$45,MAPPING!$A$45,AG4)</f>
        <v>0</v>
      </c>
      <c r="AH5" s="86" t="n">
        <f aca="false">IF(AH4&gt;MAPPING!$A$45,MAPPING!$A$45,AH4)</f>
        <v>0</v>
      </c>
      <c r="AI5" s="86" t="n">
        <f aca="false">IF(AI4&gt;MAPPING!$A$45,MAPPING!$A$45,AI4)</f>
        <v>0</v>
      </c>
      <c r="AJ5" s="86" t="n">
        <f aca="false">IF(AJ4&gt;MAPPING!$A$45,MAPPING!$A$45,AJ4)</f>
        <v>0</v>
      </c>
      <c r="AK5" s="86" t="n">
        <f aca="false">IF(AK4&gt;MAPPING!$A$45,MAPPING!$A$45,AK4)</f>
        <v>0</v>
      </c>
      <c r="AL5" s="86" t="n">
        <f aca="false">IF(AL4&gt;MAPPING!$A$45,MAPPING!$A$45,AL4)</f>
        <v>0</v>
      </c>
      <c r="AM5" s="86" t="n">
        <f aca="false">IF(AM4&gt;MAPPING!$A$45,MAPPING!$A$45,AM4)</f>
        <v>0</v>
      </c>
      <c r="AN5" s="86" t="n">
        <f aca="false">IF(AN4&gt;MAPPING!$A$45,MAPPING!$A$45,AN4)</f>
        <v>0</v>
      </c>
      <c r="AO5" s="86" t="n">
        <f aca="false">IF(AO4&gt;MAPPING!$A$45,MAPPING!$A$45,AO4)</f>
        <v>0</v>
      </c>
      <c r="AP5" s="86" t="n">
        <f aca="false">IF(AP4&gt;MAPPING!$A$45,MAPPING!$A$45,AP4)</f>
        <v>0</v>
      </c>
      <c r="AQ5" s="86" t="n">
        <f aca="false">IF(AQ4&gt;MAPPING!$A$45,MAPPING!$A$45,AQ4)</f>
        <v>0</v>
      </c>
      <c r="AR5" s="86" t="n">
        <f aca="false">IF(AR4&gt;MAPPING!$A$45,MAPPING!$A$45,AR4)</f>
        <v>0</v>
      </c>
      <c r="AS5" s="86" t="n">
        <f aca="false">IF(AS4&gt;MAPPING!$A$45,MAPPING!$A$45,AS4)</f>
        <v>0</v>
      </c>
      <c r="AT5" s="86" t="n">
        <f aca="false">IF(AT4&gt;MAPPING!$A$45,MAPPING!$A$45,AT4)</f>
        <v>0</v>
      </c>
      <c r="AU5" s="86" t="n">
        <f aca="false">IF(AU4&gt;MAPPING!$A$45,MAPPING!$A$45,AU4)</f>
        <v>0</v>
      </c>
      <c r="AV5" s="86" t="n">
        <f aca="false">IF(AV4&gt;MAPPING!$A$45,MAPPING!$A$45,AV4)</f>
        <v>0</v>
      </c>
      <c r="AW5" s="86" t="n">
        <f aca="false">IF(AW4&gt;MAPPING!$A$45,MAPPING!$A$45,AW4)</f>
        <v>0</v>
      </c>
      <c r="AX5" s="86" t="n">
        <f aca="false">IF(AX4&gt;MAPPING!$A$45,MAPPING!$A$45,AX4)</f>
        <v>0</v>
      </c>
      <c r="AY5" s="86" t="n">
        <f aca="false">IF(AY4&gt;MAPPING!$A$45,MAPPING!$A$45,AY4)</f>
        <v>0</v>
      </c>
      <c r="AZ5" s="86" t="n">
        <f aca="false">IF(AZ4&gt;MAPPING!$A$45,MAPPING!$A$45,AZ4)</f>
        <v>0</v>
      </c>
      <c r="BA5" s="86" t="n">
        <f aca="false">IF(BA4&gt;MAPPING!$A$45,MAPPING!$A$45,BA4)</f>
        <v>0</v>
      </c>
      <c r="BJ5" s="83"/>
    </row>
    <row r="6" s="93" customFormat="true" ht="15" hidden="false" customHeight="false" outlineLevel="0" collapsed="false">
      <c r="A6" s="87"/>
      <c r="B6" s="87"/>
      <c r="C6" s="87"/>
      <c r="D6" s="87"/>
      <c r="E6" s="88" t="s">
        <v>112</v>
      </c>
      <c r="F6" s="88"/>
      <c r="G6" s="88"/>
      <c r="H6" s="89" t="n">
        <f aca="false">ROUNDUP((HOUR(H5)*60+MINUTE(H5))/30,0)</f>
        <v>0</v>
      </c>
      <c r="I6" s="90" t="n">
        <f aca="false">ROUNDUP((HOUR(I5)*60+MINUTE(I5))/30,0)</f>
        <v>0</v>
      </c>
      <c r="J6" s="90" t="n">
        <f aca="false">ROUNDUP((HOUR(J5)*60+MINUTE(J5))/30,0)</f>
        <v>0</v>
      </c>
      <c r="K6" s="90" t="n">
        <f aca="false">ROUNDUP((HOUR(K5)*60+MINUTE(K5))/30,0)</f>
        <v>0</v>
      </c>
      <c r="L6" s="90" t="n">
        <f aca="false">ROUNDUP((HOUR(L5)*60+MINUTE(L5))/30,0)</f>
        <v>0</v>
      </c>
      <c r="M6" s="90" t="n">
        <f aca="false">ROUNDUP((HOUR(M5)*60+MINUTE(M5))/30,0)</f>
        <v>0</v>
      </c>
      <c r="N6" s="91" t="n">
        <f aca="false">ROUNDUP((HOUR(N5)*60+MINUTE(N5))/30,0)</f>
        <v>0</v>
      </c>
      <c r="O6" s="91" t="n">
        <f aca="false">ROUNDUP((HOUR(O5)*60+MINUTE(O5))/30,0)</f>
        <v>0</v>
      </c>
      <c r="P6" s="91" t="n">
        <f aca="false">ROUNDUP((HOUR(P5)*60+MINUTE(P5))/30,0)</f>
        <v>0</v>
      </c>
      <c r="Q6" s="91" t="n">
        <f aca="false">ROUNDUP((HOUR(Q5)*60+MINUTE(Q5))/30,0)</f>
        <v>0</v>
      </c>
      <c r="R6" s="91" t="n">
        <f aca="false">ROUNDUP((HOUR(R5)*60+MINUTE(R5))/30,0)</f>
        <v>0</v>
      </c>
      <c r="S6" s="91" t="n">
        <f aca="false">ROUNDUP((HOUR(S5)*60+MINUTE(S5))/30,0)</f>
        <v>0</v>
      </c>
      <c r="T6" s="91" t="n">
        <f aca="false">ROUNDUP((HOUR(T5)*60+MINUTE(T5))/30,0)</f>
        <v>0</v>
      </c>
      <c r="U6" s="91" t="n">
        <f aca="false">ROUNDUP((HOUR(U5)*60+MINUTE(U5))/30,0)</f>
        <v>0</v>
      </c>
      <c r="V6" s="91" t="n">
        <f aca="false">ROUNDUP((HOUR(V5)*60+MINUTE(V5))/30,0)</f>
        <v>0</v>
      </c>
      <c r="W6" s="91" t="n">
        <f aca="false">ROUNDUP((HOUR(W5)*60+MINUTE(W5))/30,0)</f>
        <v>0</v>
      </c>
      <c r="X6" s="91" t="n">
        <f aca="false">ROUNDUP((HOUR(X5)*60+MINUTE(X5))/30,0)</f>
        <v>0</v>
      </c>
      <c r="Y6" s="91" t="n">
        <f aca="false">ROUNDUP((HOUR(Y5)*60+MINUTE(Y5))/30,0)</f>
        <v>0</v>
      </c>
      <c r="Z6" s="91" t="n">
        <f aca="false">ROUNDUP((HOUR(Z5)*60+MINUTE(Z5))/30,0)</f>
        <v>0</v>
      </c>
      <c r="AA6" s="91" t="n">
        <f aca="false">ROUNDUP((HOUR(AA5)*60+MINUTE(AA5))/30,0)</f>
        <v>0</v>
      </c>
      <c r="AB6" s="91" t="n">
        <f aca="false">ROUNDUP((HOUR(AB5)*60+MINUTE(AB5))/30,0)</f>
        <v>0</v>
      </c>
      <c r="AC6" s="91" t="n">
        <f aca="false">ROUNDUP((HOUR(AC5)*60+MINUTE(AC5))/30,0)</f>
        <v>0</v>
      </c>
      <c r="AD6" s="91" t="n">
        <f aca="false">ROUNDUP((HOUR(AD5)*60+MINUTE(AD5))/30,0)</f>
        <v>0</v>
      </c>
      <c r="AE6" s="91" t="n">
        <f aca="false">ROUNDUP((HOUR(AE5)*60+MINUTE(AE5))/30,0)</f>
        <v>0</v>
      </c>
      <c r="AF6" s="91" t="n">
        <f aca="false">ROUNDUP((HOUR(AF5)*60+MINUTE(AF5))/30,0)</f>
        <v>0</v>
      </c>
      <c r="AG6" s="91" t="n">
        <f aca="false">ROUNDUP((HOUR(AG5)*60+MINUTE(AG5))/30,0)</f>
        <v>0</v>
      </c>
      <c r="AH6" s="91" t="n">
        <f aca="false">ROUNDUP((HOUR(AH5)*60+MINUTE(AH5))/30,0)</f>
        <v>0</v>
      </c>
      <c r="AI6" s="91" t="n">
        <f aca="false">ROUNDUP((HOUR(AI5)*60+MINUTE(AI5))/30,0)</f>
        <v>0</v>
      </c>
      <c r="AJ6" s="91" t="n">
        <f aca="false">ROUNDUP((HOUR(AJ5)*60+MINUTE(AJ5))/30,0)</f>
        <v>0</v>
      </c>
      <c r="AK6" s="91" t="n">
        <f aca="false">ROUNDUP((HOUR(AK5)*60+MINUTE(AK5))/30,0)</f>
        <v>0</v>
      </c>
      <c r="AL6" s="91" t="n">
        <f aca="false">ROUNDUP((HOUR(AL5)*60+MINUTE(AL5))/30,0)</f>
        <v>0</v>
      </c>
      <c r="AM6" s="91" t="n">
        <f aca="false">ROUNDUP((HOUR(AM5)*60+MINUTE(AM5))/30,0)</f>
        <v>0</v>
      </c>
      <c r="AN6" s="91" t="n">
        <f aca="false">ROUNDUP((HOUR(AN5)*60+MINUTE(AN5))/30,0)</f>
        <v>0</v>
      </c>
      <c r="AO6" s="91" t="n">
        <f aca="false">ROUNDUP((HOUR(AO5)*60+MINUTE(AO5))/30,0)</f>
        <v>0</v>
      </c>
      <c r="AP6" s="91" t="n">
        <f aca="false">ROUNDUP((HOUR(AP5)*60+MINUTE(AP5))/30,0)</f>
        <v>0</v>
      </c>
      <c r="AQ6" s="91" t="n">
        <f aca="false">ROUNDUP((HOUR(AQ5)*60+MINUTE(AQ5))/30,0)</f>
        <v>0</v>
      </c>
      <c r="AR6" s="91" t="n">
        <f aca="false">ROUNDUP((HOUR(AR5)*60+MINUTE(AR5))/30,0)</f>
        <v>0</v>
      </c>
      <c r="AS6" s="91" t="n">
        <f aca="false">ROUNDUP((HOUR(AS5)*60+MINUTE(AS5))/30,0)</f>
        <v>0</v>
      </c>
      <c r="AT6" s="91" t="n">
        <f aca="false">ROUNDUP((HOUR(AT5)*60+MINUTE(AT5))/30,0)</f>
        <v>0</v>
      </c>
      <c r="AU6" s="91" t="n">
        <f aca="false">ROUNDUP((HOUR(AU5)*60+MINUTE(AU5))/30,0)</f>
        <v>0</v>
      </c>
      <c r="AV6" s="91" t="n">
        <f aca="false">ROUNDUP((HOUR(AV5)*60+MINUTE(AV5))/30,0)</f>
        <v>0</v>
      </c>
      <c r="AW6" s="91" t="n">
        <f aca="false">ROUNDUP((HOUR(AW5)*60+MINUTE(AW5))/30,0)</f>
        <v>0</v>
      </c>
      <c r="AX6" s="91" t="n">
        <f aca="false">ROUNDUP((HOUR(AX5)*60+MINUTE(AX5))/30,0)</f>
        <v>0</v>
      </c>
      <c r="AY6" s="91" t="n">
        <f aca="false">ROUNDUP((HOUR(AY5)*60+MINUTE(AY5))/30,0)</f>
        <v>0</v>
      </c>
      <c r="AZ6" s="91" t="n">
        <f aca="false">ROUNDUP((HOUR(AZ5)*60+MINUTE(AZ5))/30,0)</f>
        <v>0</v>
      </c>
      <c r="BA6" s="92" t="n">
        <f aca="false">ROUNDUP((HOUR(BA5)*60+MINUTE(BA5))/30,0)</f>
        <v>0</v>
      </c>
      <c r="BJ6" s="94"/>
    </row>
    <row r="7" s="25" customFormat="true" ht="42" hidden="false" customHeight="true" outlineLevel="0" collapsed="false">
      <c r="A7" s="95" t="s">
        <v>120</v>
      </c>
      <c r="B7" s="95"/>
      <c r="C7" s="95"/>
      <c r="D7" s="95"/>
      <c r="E7" s="95"/>
      <c r="F7" s="95"/>
      <c r="G7" s="96"/>
      <c r="H7" s="97" t="str">
        <f aca="false">'PANORAMA JURY'!D5</f>
        <v/>
      </c>
      <c r="I7" s="98" t="str">
        <f aca="false">'PANORAMA JURY'!$D$6</f>
        <v/>
      </c>
      <c r="J7" s="98" t="str">
        <f aca="false">'PANORAMA JURY'!$D$7</f>
        <v/>
      </c>
      <c r="K7" s="98" t="str">
        <f aca="false">'PANORAMA JURY'!$D$8</f>
        <v/>
      </c>
      <c r="L7" s="98" t="str">
        <f aca="false">'PANORAMA JURY'!$D$9</f>
        <v/>
      </c>
      <c r="M7" s="98" t="str">
        <f aca="false">'PANORAMA JURY'!$D$10</f>
        <v/>
      </c>
      <c r="N7" s="99" t="str">
        <f aca="false">'PANORAMA JURY'!$D$11</f>
        <v/>
      </c>
      <c r="O7" s="99" t="str">
        <f aca="false">'PANORAMA JURY'!$D$12</f>
        <v/>
      </c>
      <c r="P7" s="99" t="str">
        <f aca="false">'PANORAMA JURY'!$D$13</f>
        <v/>
      </c>
      <c r="Q7" s="99" t="str">
        <f aca="false">'PANORAMA JURY'!$D$14</f>
        <v/>
      </c>
      <c r="R7" s="99" t="str">
        <f aca="false">'PANORAMA JURY'!$D$15</f>
        <v/>
      </c>
      <c r="S7" s="99" t="str">
        <f aca="false">'PANORAMA JURY'!$D$16</f>
        <v/>
      </c>
      <c r="T7" s="99" t="str">
        <f aca="false">'PANORAMA JURY'!$D$17</f>
        <v/>
      </c>
      <c r="U7" s="99" t="str">
        <f aca="false">'PANORAMA JURY'!$D$18</f>
        <v/>
      </c>
      <c r="V7" s="99" t="str">
        <f aca="false">'PANORAMA JURY'!$D$19</f>
        <v/>
      </c>
      <c r="W7" s="99" t="str">
        <f aca="false">'PANORAMA JURY'!$D$20</f>
        <v/>
      </c>
      <c r="X7" s="99" t="str">
        <f aca="false">'PANORAMA JURY'!$D$21</f>
        <v/>
      </c>
      <c r="Y7" s="99" t="str">
        <f aca="false">'PANORAMA JURY'!$D$22</f>
        <v/>
      </c>
      <c r="Z7" s="99" t="str">
        <f aca="false">'PANORAMA JURY'!$D$23</f>
        <v/>
      </c>
      <c r="AA7" s="99" t="str">
        <f aca="false">'PANORAMA JURY'!$D$24</f>
        <v/>
      </c>
      <c r="AB7" s="99" t="str">
        <f aca="false">'PANORAMA JURY'!$D$25</f>
        <v/>
      </c>
      <c r="AC7" s="99" t="str">
        <f aca="false">'PANORAMA JURY'!$D$26</f>
        <v/>
      </c>
      <c r="AD7" s="99" t="str">
        <f aca="false">'PANORAMA JURY'!$D$27</f>
        <v/>
      </c>
      <c r="AE7" s="99" t="str">
        <f aca="false">'PANORAMA JURY'!$D$28</f>
        <v/>
      </c>
      <c r="AF7" s="99" t="str">
        <f aca="false">'PANORAMA JURY'!$D$29</f>
        <v/>
      </c>
      <c r="AG7" s="99" t="str">
        <f aca="false">'PANORAMA JURY'!$D$30</f>
        <v/>
      </c>
      <c r="AH7" s="99" t="str">
        <f aca="false">'PANORAMA JURY'!$D$31</f>
        <v/>
      </c>
      <c r="AI7" s="99" t="str">
        <f aca="false">'PANORAMA JURY'!$D$32</f>
        <v/>
      </c>
      <c r="AJ7" s="99" t="str">
        <f aca="false">'PANORAMA JURY'!$D$33</f>
        <v/>
      </c>
      <c r="AK7" s="99" t="str">
        <f aca="false">'PANORAMA JURY'!$D$34</f>
        <v/>
      </c>
      <c r="AL7" s="99" t="str">
        <f aca="false">'PANORAMA JURY'!$D$35</f>
        <v/>
      </c>
      <c r="AM7" s="99" t="str">
        <f aca="false">'PANORAMA JURY'!$D$36</f>
        <v/>
      </c>
      <c r="AN7" s="99" t="str">
        <f aca="false">'PANORAMA JURY'!$D$37</f>
        <v/>
      </c>
      <c r="AO7" s="99" t="str">
        <f aca="false">'PANORAMA JURY'!$D$38</f>
        <v/>
      </c>
      <c r="AP7" s="99" t="str">
        <f aca="false">'PANORAMA JURY'!$D$39</f>
        <v/>
      </c>
      <c r="AQ7" s="99" t="str">
        <f aca="false">'PANORAMA JURY'!$D$40</f>
        <v/>
      </c>
      <c r="AR7" s="99" t="str">
        <f aca="false">'PANORAMA JURY'!$D$41</f>
        <v/>
      </c>
      <c r="AS7" s="99" t="str">
        <f aca="false">'PANORAMA JURY'!$D$42</f>
        <v/>
      </c>
      <c r="AT7" s="99" t="str">
        <f aca="false">'PANORAMA JURY'!$D$43</f>
        <v/>
      </c>
      <c r="AU7" s="99" t="str">
        <f aca="false">'PANORAMA JURY'!$D$44</f>
        <v/>
      </c>
      <c r="AV7" s="99" t="str">
        <f aca="false">'PANORAMA JURY'!$D$45</f>
        <v/>
      </c>
      <c r="AW7" s="99" t="str">
        <f aca="false">'PANORAMA JURY'!$D$46</f>
        <v/>
      </c>
      <c r="AX7" s="99" t="str">
        <f aca="false">'PANORAMA JURY'!$D$47</f>
        <v/>
      </c>
      <c r="AY7" s="99" t="str">
        <f aca="false">'PANORAMA JURY'!$D$48</f>
        <v/>
      </c>
      <c r="AZ7" s="99" t="str">
        <f aca="false">'PANORAMA JURY'!$D$49</f>
        <v/>
      </c>
      <c r="BA7" s="100" t="str">
        <f aca="false">'PANORAMA JURY'!$D$50</f>
        <v/>
      </c>
      <c r="BJ7" s="26"/>
    </row>
    <row r="8" s="108" customFormat="true" ht="109.5" hidden="false" customHeight="true" outlineLevel="0" collapsed="false">
      <c r="A8" s="101" t="s">
        <v>114</v>
      </c>
      <c r="B8" s="102" t="s">
        <v>115</v>
      </c>
      <c r="C8" s="103" t="s">
        <v>116</v>
      </c>
      <c r="D8" s="102" t="s">
        <v>117</v>
      </c>
      <c r="E8" s="104" t="s">
        <v>118</v>
      </c>
      <c r="F8" s="105" t="s">
        <v>119</v>
      </c>
      <c r="G8" s="105"/>
      <c r="H8" s="106" t="n">
        <f aca="false">'PANORAMA JURY'!$B$5</f>
        <v>0</v>
      </c>
      <c r="I8" s="103" t="n">
        <f aca="false">'PANORAMA JURY'!$B$6</f>
        <v>0</v>
      </c>
      <c r="J8" s="103" t="n">
        <f aca="false">'PANORAMA JURY'!$B$7</f>
        <v>0</v>
      </c>
      <c r="K8" s="103" t="n">
        <f aca="false">'PANORAMA JURY'!$B$8</f>
        <v>0</v>
      </c>
      <c r="L8" s="103" t="n">
        <f aca="false">'PANORAMA JURY'!$B$9</f>
        <v>0</v>
      </c>
      <c r="M8" s="103" t="n">
        <f aca="false">'PANORAMA JURY'!$B$10</f>
        <v>0</v>
      </c>
      <c r="N8" s="103" t="n">
        <f aca="false">'PANORAMA JURY'!$B$11</f>
        <v>0</v>
      </c>
      <c r="O8" s="103" t="n">
        <f aca="false">'PANORAMA JURY'!$B$12</f>
        <v>0</v>
      </c>
      <c r="P8" s="103" t="n">
        <f aca="false">'PANORAMA JURY'!$B$13</f>
        <v>0</v>
      </c>
      <c r="Q8" s="103" t="n">
        <f aca="false">'PANORAMA JURY'!$B$14</f>
        <v>0</v>
      </c>
      <c r="R8" s="103" t="n">
        <f aca="false">'PANORAMA JURY'!$B$15</f>
        <v>0</v>
      </c>
      <c r="S8" s="103" t="n">
        <f aca="false">'PANORAMA JURY'!$B$16</f>
        <v>0</v>
      </c>
      <c r="T8" s="103" t="n">
        <f aca="false">'PANORAMA JURY'!$B$17</f>
        <v>0</v>
      </c>
      <c r="U8" s="103" t="n">
        <f aca="false">'PANORAMA JURY'!$B$18</f>
        <v>0</v>
      </c>
      <c r="V8" s="103" t="n">
        <f aca="false">'PANORAMA JURY'!$B$19</f>
        <v>0</v>
      </c>
      <c r="W8" s="103" t="n">
        <f aca="false">'PANORAMA JURY'!$B$20</f>
        <v>0</v>
      </c>
      <c r="X8" s="103" t="n">
        <f aca="false">'PANORAMA JURY'!$B$21</f>
        <v>0</v>
      </c>
      <c r="Y8" s="103" t="n">
        <f aca="false">'PANORAMA JURY'!$B$22</f>
        <v>0</v>
      </c>
      <c r="Z8" s="103" t="n">
        <f aca="false">'PANORAMA JURY'!$B$23</f>
        <v>0</v>
      </c>
      <c r="AA8" s="103" t="n">
        <f aca="false">'PANORAMA JURY'!$B$24</f>
        <v>0</v>
      </c>
      <c r="AB8" s="103" t="n">
        <f aca="false">'PANORAMA JURY'!$B$25</f>
        <v>0</v>
      </c>
      <c r="AC8" s="103" t="n">
        <f aca="false">'PANORAMA JURY'!$B$26</f>
        <v>0</v>
      </c>
      <c r="AD8" s="103" t="n">
        <f aca="false">'PANORAMA JURY'!$B$27</f>
        <v>0</v>
      </c>
      <c r="AE8" s="103" t="n">
        <f aca="false">'PANORAMA JURY'!$B$28</f>
        <v>0</v>
      </c>
      <c r="AF8" s="103" t="n">
        <f aca="false">'PANORAMA JURY'!$B$29</f>
        <v>0</v>
      </c>
      <c r="AG8" s="103" t="n">
        <f aca="false">'PANORAMA JURY'!$B$30</f>
        <v>0</v>
      </c>
      <c r="AH8" s="103" t="n">
        <f aca="false">'PANORAMA JURY'!$B$31</f>
        <v>0</v>
      </c>
      <c r="AI8" s="103" t="n">
        <f aca="false">'PANORAMA JURY'!$B$32</f>
        <v>0</v>
      </c>
      <c r="AJ8" s="103" t="n">
        <f aca="false">'PANORAMA JURY'!$B$33</f>
        <v>0</v>
      </c>
      <c r="AK8" s="103" t="n">
        <f aca="false">'PANORAMA JURY'!$B$34</f>
        <v>0</v>
      </c>
      <c r="AL8" s="103" t="n">
        <f aca="false">'PANORAMA JURY'!$B$35</f>
        <v>0</v>
      </c>
      <c r="AM8" s="103" t="n">
        <f aca="false">'PANORAMA JURY'!$B$36</f>
        <v>0</v>
      </c>
      <c r="AN8" s="103" t="n">
        <f aca="false">'PANORAMA JURY'!$B$37</f>
        <v>0</v>
      </c>
      <c r="AO8" s="103" t="n">
        <f aca="false">'PANORAMA JURY'!$B$38</f>
        <v>0</v>
      </c>
      <c r="AP8" s="103" t="n">
        <f aca="false">'PANORAMA JURY'!$B$39</f>
        <v>0</v>
      </c>
      <c r="AQ8" s="103" t="n">
        <f aca="false">'PANORAMA JURY'!$B$40</f>
        <v>0</v>
      </c>
      <c r="AR8" s="103" t="n">
        <f aca="false">'PANORAMA JURY'!$B$41</f>
        <v>0</v>
      </c>
      <c r="AS8" s="103" t="n">
        <f aca="false">'PANORAMA JURY'!$B$42</f>
        <v>0</v>
      </c>
      <c r="AT8" s="103" t="n">
        <f aca="false">'PANORAMA JURY'!$B$43</f>
        <v>0</v>
      </c>
      <c r="AU8" s="103" t="n">
        <f aca="false">'PANORAMA JURY'!$B$44</f>
        <v>0</v>
      </c>
      <c r="AV8" s="103" t="n">
        <f aca="false">'PANORAMA JURY'!$B$45</f>
        <v>0</v>
      </c>
      <c r="AW8" s="103" t="n">
        <f aca="false">'PANORAMA JURY'!$B$46</f>
        <v>0</v>
      </c>
      <c r="AX8" s="103" t="n">
        <f aca="false">'PANORAMA JURY'!$B$47</f>
        <v>0</v>
      </c>
      <c r="AY8" s="103" t="n">
        <f aca="false">'PANORAMA JURY'!$B$48</f>
        <v>0</v>
      </c>
      <c r="AZ8" s="103" t="n">
        <f aca="false">'PANORAMA JURY'!$B$49</f>
        <v>0</v>
      </c>
      <c r="BA8" s="107" t="n">
        <f aca="false">'PANORAMA JURY'!$B$50</f>
        <v>0</v>
      </c>
      <c r="BJ8" s="109"/>
    </row>
    <row r="9" s="121" customFormat="true" ht="16.5" hidden="false" customHeight="true" outlineLevel="0" collapsed="false">
      <c r="A9" s="110"/>
      <c r="B9" s="111"/>
      <c r="C9" s="112" t="n">
        <f aca="false">B9-A9</f>
        <v>0</v>
      </c>
      <c r="D9" s="113"/>
      <c r="E9" s="114"/>
      <c r="F9" s="115"/>
      <c r="G9" s="116"/>
      <c r="H9" s="117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20"/>
    </row>
    <row r="10" customFormat="false" ht="16.5" hidden="false" customHeight="true" outlineLevel="0" collapsed="false">
      <c r="A10" s="122"/>
      <c r="B10" s="123"/>
      <c r="C10" s="124" t="n">
        <f aca="false">B10-A10</f>
        <v>0</v>
      </c>
      <c r="D10" s="125"/>
      <c r="E10" s="126"/>
      <c r="F10" s="127"/>
      <c r="G10" s="128"/>
      <c r="H10" s="117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29"/>
    </row>
    <row r="11" customFormat="false" ht="16.5" hidden="false" customHeight="true" outlineLevel="0" collapsed="false">
      <c r="A11" s="122"/>
      <c r="B11" s="123"/>
      <c r="C11" s="124" t="n">
        <f aca="false">B11-A11</f>
        <v>0</v>
      </c>
      <c r="D11" s="125"/>
      <c r="E11" s="126"/>
      <c r="F11" s="127"/>
      <c r="G11" s="128"/>
      <c r="H11" s="117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29"/>
    </row>
    <row r="12" customFormat="false" ht="16.5" hidden="false" customHeight="true" outlineLevel="0" collapsed="false">
      <c r="A12" s="122"/>
      <c r="B12" s="123"/>
      <c r="C12" s="124" t="n">
        <f aca="false">B12-A12</f>
        <v>0</v>
      </c>
      <c r="D12" s="125"/>
      <c r="E12" s="126"/>
      <c r="F12" s="127"/>
      <c r="G12" s="128"/>
      <c r="H12" s="117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29"/>
    </row>
    <row r="13" customFormat="false" ht="16.5" hidden="false" customHeight="true" outlineLevel="0" collapsed="false">
      <c r="A13" s="122"/>
      <c r="B13" s="123"/>
      <c r="C13" s="124" t="n">
        <f aca="false">B13-A13</f>
        <v>0</v>
      </c>
      <c r="D13" s="125"/>
      <c r="E13" s="126"/>
      <c r="F13" s="127"/>
      <c r="G13" s="128"/>
      <c r="H13" s="117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29"/>
    </row>
    <row r="14" customFormat="false" ht="16.5" hidden="false" customHeight="true" outlineLevel="0" collapsed="false">
      <c r="A14" s="122"/>
      <c r="B14" s="123"/>
      <c r="C14" s="124" t="n">
        <f aca="false">B14-A14</f>
        <v>0</v>
      </c>
      <c r="D14" s="125"/>
      <c r="E14" s="126"/>
      <c r="F14" s="127"/>
      <c r="G14" s="128"/>
      <c r="H14" s="117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29"/>
    </row>
    <row r="15" customFormat="false" ht="16.5" hidden="false" customHeight="true" outlineLevel="0" collapsed="false">
      <c r="A15" s="122"/>
      <c r="B15" s="123"/>
      <c r="C15" s="124" t="n">
        <f aca="false">B15-A15</f>
        <v>0</v>
      </c>
      <c r="D15" s="125"/>
      <c r="E15" s="126"/>
      <c r="F15" s="127"/>
      <c r="G15" s="128"/>
      <c r="H15" s="117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29"/>
    </row>
    <row r="16" customFormat="false" ht="16.5" hidden="false" customHeight="true" outlineLevel="0" collapsed="false">
      <c r="A16" s="122"/>
      <c r="B16" s="123"/>
      <c r="C16" s="124" t="n">
        <f aca="false">B16-A16</f>
        <v>0</v>
      </c>
      <c r="D16" s="125"/>
      <c r="E16" s="126"/>
      <c r="F16" s="127"/>
      <c r="G16" s="128"/>
      <c r="H16" s="117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29"/>
    </row>
    <row r="17" customFormat="false" ht="16.5" hidden="false" customHeight="true" outlineLevel="0" collapsed="false">
      <c r="A17" s="122"/>
      <c r="B17" s="123"/>
      <c r="C17" s="124" t="n">
        <f aca="false">B17-A17</f>
        <v>0</v>
      </c>
      <c r="D17" s="125"/>
      <c r="E17" s="126"/>
      <c r="F17" s="127"/>
      <c r="G17" s="128"/>
      <c r="H17" s="117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29"/>
    </row>
    <row r="18" customFormat="false" ht="16.5" hidden="false" customHeight="true" outlineLevel="0" collapsed="false">
      <c r="A18" s="122"/>
      <c r="B18" s="123"/>
      <c r="C18" s="124" t="n">
        <f aca="false">B18-A18</f>
        <v>0</v>
      </c>
      <c r="D18" s="125"/>
      <c r="E18" s="126"/>
      <c r="F18" s="127"/>
      <c r="G18" s="128"/>
      <c r="H18" s="117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29"/>
    </row>
    <row r="19" customFormat="false" ht="16.5" hidden="false" customHeight="true" outlineLevel="0" collapsed="false">
      <c r="A19" s="122"/>
      <c r="B19" s="123"/>
      <c r="C19" s="124" t="n">
        <f aca="false">B19-A19</f>
        <v>0</v>
      </c>
      <c r="D19" s="125"/>
      <c r="E19" s="126"/>
      <c r="F19" s="127"/>
      <c r="G19" s="128"/>
      <c r="H19" s="117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29"/>
    </row>
    <row r="20" customFormat="false" ht="16.5" hidden="false" customHeight="true" outlineLevel="0" collapsed="false">
      <c r="A20" s="122"/>
      <c r="B20" s="123"/>
      <c r="C20" s="124" t="n">
        <f aca="false">B20-A20</f>
        <v>0</v>
      </c>
      <c r="D20" s="125"/>
      <c r="E20" s="126"/>
      <c r="F20" s="127"/>
      <c r="G20" s="128"/>
      <c r="H20" s="117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29"/>
    </row>
    <row r="21" customFormat="false" ht="16.5" hidden="false" customHeight="true" outlineLevel="0" collapsed="false">
      <c r="A21" s="122"/>
      <c r="B21" s="123"/>
      <c r="C21" s="124" t="n">
        <f aca="false">B21-A21</f>
        <v>0</v>
      </c>
      <c r="D21" s="125"/>
      <c r="E21" s="126"/>
      <c r="F21" s="127"/>
      <c r="G21" s="128"/>
      <c r="H21" s="117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29"/>
    </row>
    <row r="22" customFormat="false" ht="16.5" hidden="false" customHeight="true" outlineLevel="0" collapsed="false">
      <c r="A22" s="122"/>
      <c r="B22" s="123"/>
      <c r="C22" s="124" t="n">
        <f aca="false">B22-A22</f>
        <v>0</v>
      </c>
      <c r="D22" s="125"/>
      <c r="E22" s="126"/>
      <c r="F22" s="127"/>
      <c r="G22" s="128"/>
      <c r="H22" s="117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29"/>
    </row>
    <row r="23" customFormat="false" ht="16.5" hidden="false" customHeight="true" outlineLevel="0" collapsed="false">
      <c r="A23" s="122"/>
      <c r="B23" s="123"/>
      <c r="C23" s="124" t="n">
        <f aca="false">B23-A23</f>
        <v>0</v>
      </c>
      <c r="D23" s="125"/>
      <c r="E23" s="126"/>
      <c r="F23" s="127"/>
      <c r="G23" s="128"/>
      <c r="H23" s="117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29"/>
    </row>
    <row r="24" customFormat="false" ht="16.5" hidden="false" customHeight="true" outlineLevel="0" collapsed="false">
      <c r="A24" s="122"/>
      <c r="B24" s="123"/>
      <c r="C24" s="124" t="n">
        <f aca="false">B24-A24</f>
        <v>0</v>
      </c>
      <c r="D24" s="125"/>
      <c r="E24" s="126"/>
      <c r="F24" s="127"/>
      <c r="G24" s="128"/>
      <c r="H24" s="117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29"/>
    </row>
    <row r="25" customFormat="false" ht="16.5" hidden="false" customHeight="true" outlineLevel="0" collapsed="false">
      <c r="A25" s="122"/>
      <c r="B25" s="123"/>
      <c r="C25" s="124" t="n">
        <f aca="false">B25-A25</f>
        <v>0</v>
      </c>
      <c r="D25" s="125"/>
      <c r="E25" s="130"/>
      <c r="F25" s="127"/>
      <c r="G25" s="128"/>
      <c r="H25" s="117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29"/>
    </row>
    <row r="26" customFormat="false" ht="16.5" hidden="false" customHeight="true" outlineLevel="0" collapsed="false">
      <c r="A26" s="122"/>
      <c r="B26" s="123"/>
      <c r="C26" s="124" t="n">
        <f aca="false">B26-A26</f>
        <v>0</v>
      </c>
      <c r="D26" s="125"/>
      <c r="E26" s="126"/>
      <c r="F26" s="127"/>
      <c r="G26" s="128"/>
      <c r="H26" s="117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29"/>
    </row>
    <row r="27" customFormat="false" ht="16.5" hidden="false" customHeight="true" outlineLevel="0" collapsed="false">
      <c r="A27" s="122"/>
      <c r="B27" s="123"/>
      <c r="C27" s="124" t="n">
        <f aca="false">B27-A27</f>
        <v>0</v>
      </c>
      <c r="D27" s="125"/>
      <c r="E27" s="126"/>
      <c r="F27" s="127"/>
      <c r="G27" s="128"/>
      <c r="H27" s="117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29"/>
    </row>
    <row r="28" customFormat="false" ht="16.5" hidden="false" customHeight="true" outlineLevel="0" collapsed="false">
      <c r="A28" s="122"/>
      <c r="B28" s="123"/>
      <c r="C28" s="124" t="n">
        <f aca="false">B28-A28</f>
        <v>0</v>
      </c>
      <c r="D28" s="125"/>
      <c r="E28" s="126"/>
      <c r="F28" s="127"/>
      <c r="G28" s="128"/>
      <c r="H28" s="117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29"/>
      <c r="BJ28" s="131"/>
    </row>
    <row r="29" customFormat="false" ht="16.5" hidden="false" customHeight="true" outlineLevel="0" collapsed="false">
      <c r="A29" s="122"/>
      <c r="B29" s="123"/>
      <c r="C29" s="124" t="n">
        <f aca="false">B29-A29</f>
        <v>0</v>
      </c>
      <c r="D29" s="125"/>
      <c r="E29" s="126"/>
      <c r="F29" s="127"/>
      <c r="G29" s="128"/>
      <c r="H29" s="117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29"/>
      <c r="BJ29" s="131"/>
    </row>
    <row r="30" customFormat="false" ht="16.5" hidden="false" customHeight="true" outlineLevel="0" collapsed="false">
      <c r="A30" s="122"/>
      <c r="B30" s="123"/>
      <c r="C30" s="124" t="n">
        <f aca="false">B30-A30</f>
        <v>0</v>
      </c>
      <c r="D30" s="125"/>
      <c r="E30" s="126"/>
      <c r="F30" s="127"/>
      <c r="G30" s="128"/>
      <c r="H30" s="117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29"/>
      <c r="BJ30" s="131"/>
    </row>
    <row r="31" customFormat="false" ht="16.5" hidden="false" customHeight="true" outlineLevel="0" collapsed="false">
      <c r="A31" s="122"/>
      <c r="B31" s="123"/>
      <c r="C31" s="124" t="n">
        <f aca="false">B31-A31</f>
        <v>0</v>
      </c>
      <c r="D31" s="125"/>
      <c r="E31" s="126"/>
      <c r="F31" s="127"/>
      <c r="G31" s="128"/>
      <c r="H31" s="117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29"/>
      <c r="BJ31" s="131"/>
    </row>
    <row r="32" customFormat="false" ht="16.5" hidden="false" customHeight="true" outlineLevel="0" collapsed="false">
      <c r="A32" s="122"/>
      <c r="B32" s="123"/>
      <c r="C32" s="124" t="n">
        <f aca="false">B32-A32</f>
        <v>0</v>
      </c>
      <c r="D32" s="125"/>
      <c r="E32" s="126"/>
      <c r="F32" s="127"/>
      <c r="G32" s="128"/>
      <c r="H32" s="117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29"/>
      <c r="BJ32" s="131"/>
    </row>
    <row r="33" customFormat="false" ht="16.5" hidden="false" customHeight="true" outlineLevel="0" collapsed="false">
      <c r="A33" s="122"/>
      <c r="B33" s="123"/>
      <c r="C33" s="124" t="n">
        <f aca="false">B33-A33</f>
        <v>0</v>
      </c>
      <c r="D33" s="125"/>
      <c r="E33" s="126"/>
      <c r="F33" s="127"/>
      <c r="G33" s="128"/>
      <c r="H33" s="117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29"/>
      <c r="BJ33" s="131"/>
    </row>
    <row r="34" customFormat="false" ht="16.5" hidden="false" customHeight="true" outlineLevel="0" collapsed="false">
      <c r="A34" s="122"/>
      <c r="B34" s="123"/>
      <c r="C34" s="124" t="n">
        <f aca="false">B34-A34</f>
        <v>0</v>
      </c>
      <c r="D34" s="125"/>
      <c r="E34" s="126"/>
      <c r="F34" s="127"/>
      <c r="G34" s="128"/>
      <c r="H34" s="117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29"/>
      <c r="BJ34" s="131"/>
    </row>
    <row r="35" customFormat="false" ht="16.5" hidden="false" customHeight="true" outlineLevel="0" collapsed="false">
      <c r="A35" s="122"/>
      <c r="B35" s="123"/>
      <c r="C35" s="124" t="n">
        <f aca="false">B35-A35</f>
        <v>0</v>
      </c>
      <c r="D35" s="125"/>
      <c r="E35" s="126"/>
      <c r="F35" s="127"/>
      <c r="G35" s="128"/>
      <c r="H35" s="117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29"/>
    </row>
    <row r="36" customFormat="false" ht="16.5" hidden="false" customHeight="true" outlineLevel="0" collapsed="false">
      <c r="A36" s="122"/>
      <c r="B36" s="123"/>
      <c r="C36" s="124" t="n">
        <f aca="false">B36-A36</f>
        <v>0</v>
      </c>
      <c r="D36" s="125"/>
      <c r="E36" s="126"/>
      <c r="F36" s="127"/>
      <c r="G36" s="128"/>
      <c r="H36" s="117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29"/>
    </row>
    <row r="37" customFormat="false" ht="16.5" hidden="false" customHeight="true" outlineLevel="0" collapsed="false">
      <c r="A37" s="122"/>
      <c r="B37" s="123"/>
      <c r="C37" s="124" t="n">
        <f aca="false">B37-A37</f>
        <v>0</v>
      </c>
      <c r="D37" s="125"/>
      <c r="E37" s="126"/>
      <c r="F37" s="127"/>
      <c r="G37" s="128"/>
      <c r="H37" s="117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29"/>
    </row>
    <row r="38" customFormat="false" ht="16.5" hidden="false" customHeight="true" outlineLevel="0" collapsed="false">
      <c r="A38" s="122"/>
      <c r="B38" s="123"/>
      <c r="C38" s="124" t="n">
        <f aca="false">B38-A38</f>
        <v>0</v>
      </c>
      <c r="D38" s="125"/>
      <c r="E38" s="126"/>
      <c r="F38" s="127"/>
      <c r="G38" s="128"/>
      <c r="H38" s="117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29"/>
    </row>
    <row r="39" customFormat="false" ht="16.5" hidden="false" customHeight="true" outlineLevel="0" collapsed="false">
      <c r="A39" s="122"/>
      <c r="B39" s="123"/>
      <c r="C39" s="124" t="n">
        <f aca="false">B39-A39</f>
        <v>0</v>
      </c>
      <c r="D39" s="125"/>
      <c r="E39" s="126"/>
      <c r="F39" s="127"/>
      <c r="G39" s="128"/>
      <c r="H39" s="117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29"/>
    </row>
    <row r="40" customFormat="false" ht="16.5" hidden="false" customHeight="true" outlineLevel="0" collapsed="false">
      <c r="A40" s="122"/>
      <c r="B40" s="123"/>
      <c r="C40" s="124" t="n">
        <f aca="false">B40-A40</f>
        <v>0</v>
      </c>
      <c r="D40" s="125"/>
      <c r="E40" s="126"/>
      <c r="F40" s="127"/>
      <c r="G40" s="128"/>
      <c r="H40" s="117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29"/>
    </row>
    <row r="41" customFormat="false" ht="16.5" hidden="false" customHeight="true" outlineLevel="0" collapsed="false">
      <c r="A41" s="122"/>
      <c r="B41" s="123"/>
      <c r="C41" s="124" t="n">
        <f aca="false">B41-A41</f>
        <v>0</v>
      </c>
      <c r="D41" s="125"/>
      <c r="E41" s="126"/>
      <c r="F41" s="127"/>
      <c r="G41" s="128"/>
      <c r="H41" s="117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29"/>
    </row>
    <row r="42" customFormat="false" ht="16.5" hidden="false" customHeight="true" outlineLevel="0" collapsed="false">
      <c r="A42" s="122"/>
      <c r="B42" s="123"/>
      <c r="C42" s="124" t="n">
        <f aca="false">B42-A42</f>
        <v>0</v>
      </c>
      <c r="D42" s="125"/>
      <c r="E42" s="126"/>
      <c r="F42" s="127"/>
      <c r="G42" s="128"/>
      <c r="H42" s="117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29"/>
    </row>
    <row r="43" customFormat="false" ht="16.5" hidden="false" customHeight="true" outlineLevel="0" collapsed="false">
      <c r="A43" s="122"/>
      <c r="B43" s="123"/>
      <c r="C43" s="124" t="n">
        <f aca="false">B43-A43</f>
        <v>0</v>
      </c>
      <c r="D43" s="125"/>
      <c r="E43" s="126"/>
      <c r="F43" s="127"/>
      <c r="G43" s="128"/>
      <c r="H43" s="117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29"/>
    </row>
    <row r="44" customFormat="false" ht="16.5" hidden="false" customHeight="true" outlineLevel="0" collapsed="false">
      <c r="A44" s="122"/>
      <c r="B44" s="123"/>
      <c r="C44" s="124" t="n">
        <f aca="false">B44-A44</f>
        <v>0</v>
      </c>
      <c r="D44" s="125"/>
      <c r="E44" s="126"/>
      <c r="F44" s="127"/>
      <c r="G44" s="128"/>
      <c r="H44" s="117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29"/>
    </row>
    <row r="45" customFormat="false" ht="16.5" hidden="false" customHeight="true" outlineLevel="0" collapsed="false">
      <c r="A45" s="122"/>
      <c r="B45" s="123"/>
      <c r="C45" s="124" t="n">
        <f aca="false">B45-A45</f>
        <v>0</v>
      </c>
      <c r="D45" s="125"/>
      <c r="E45" s="126"/>
      <c r="F45" s="127"/>
      <c r="G45" s="128"/>
      <c r="H45" s="117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29"/>
    </row>
    <row r="46" customFormat="false" ht="16.5" hidden="false" customHeight="true" outlineLevel="0" collapsed="false">
      <c r="A46" s="122"/>
      <c r="B46" s="123"/>
      <c r="C46" s="124" t="n">
        <f aca="false">B46-A46</f>
        <v>0</v>
      </c>
      <c r="D46" s="125"/>
      <c r="E46" s="126"/>
      <c r="F46" s="127"/>
      <c r="G46" s="128"/>
      <c r="H46" s="117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29"/>
    </row>
    <row r="47" customFormat="false" ht="16.5" hidden="false" customHeight="true" outlineLevel="0" collapsed="false">
      <c r="A47" s="122"/>
      <c r="B47" s="123"/>
      <c r="C47" s="124" t="n">
        <f aca="false">B47-A47</f>
        <v>0</v>
      </c>
      <c r="D47" s="125"/>
      <c r="E47" s="126"/>
      <c r="F47" s="127"/>
      <c r="G47" s="128"/>
      <c r="H47" s="117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29"/>
    </row>
    <row r="48" customFormat="false" ht="16.5" hidden="false" customHeight="true" outlineLevel="0" collapsed="false">
      <c r="A48" s="132"/>
      <c r="B48" s="133"/>
      <c r="C48" s="134" t="n">
        <f aca="false">B48-A48</f>
        <v>0</v>
      </c>
      <c r="D48" s="135"/>
      <c r="E48" s="136"/>
      <c r="F48" s="137"/>
      <c r="G48" s="138"/>
      <c r="H48" s="139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1"/>
    </row>
    <row r="50" customFormat="false" ht="15" hidden="false" customHeight="false" outlineLevel="0" collapsed="false">
      <c r="BJ50" s="35" t="str">
        <f aca="false">MAPPING!F1</f>
        <v>Liste Segments</v>
      </c>
    </row>
    <row r="51" customFormat="false" ht="15" hidden="false" customHeight="false" outlineLevel="0" collapsed="false">
      <c r="BJ51" s="37" t="n">
        <f aca="false">MAPPING!F2</f>
        <v>0</v>
      </c>
    </row>
    <row r="52" customFormat="false" ht="15" hidden="false" customHeight="false" outlineLevel="0" collapsed="false">
      <c r="BJ52" s="37" t="str">
        <f aca="false">MAPPING!F3</f>
        <v>Short Program</v>
      </c>
    </row>
    <row r="53" customFormat="false" ht="15" hidden="false" customHeight="false" outlineLevel="0" collapsed="false">
      <c r="BJ53" s="37" t="str">
        <f aca="false">MAPPING!F4</f>
        <v>Free Skating</v>
      </c>
    </row>
    <row r="54" customFormat="false" ht="15" hidden="false" customHeight="false" outlineLevel="0" collapsed="false">
      <c r="BJ54" s="37" t="str">
        <f aca="false">MAPPING!F5</f>
        <v>Pattern Dance</v>
      </c>
    </row>
    <row r="55" customFormat="false" ht="15" hidden="false" customHeight="false" outlineLevel="0" collapsed="false">
      <c r="BJ55" s="37" t="str">
        <f aca="false">MAPPING!F6</f>
        <v>Rhythm Dance</v>
      </c>
    </row>
    <row r="56" customFormat="false" ht="15" hidden="false" customHeight="false" outlineLevel="0" collapsed="false">
      <c r="BJ56" s="37" t="str">
        <f aca="false">MAPPING!F7</f>
        <v>Free Dance</v>
      </c>
    </row>
    <row r="57" customFormat="false" ht="15" hidden="false" customHeight="false" outlineLevel="0" collapsed="false">
      <c r="BJ57" s="37" t="str">
        <f aca="false">MAPPING!F8</f>
        <v>Danse d'Interprétation</v>
      </c>
    </row>
    <row r="58" customFormat="false" ht="15" hidden="false" customHeight="false" outlineLevel="0" collapsed="false">
      <c r="BJ58" s="37" t="str">
        <f aca="false">MAPPING!F9</f>
        <v>Exercice Chorégraphique</v>
      </c>
    </row>
    <row r="59" customFormat="false" ht="15" hidden="false" customHeight="false" outlineLevel="0" collapsed="false">
      <c r="BJ59" s="37" t="str">
        <f aca="false">MAPPING!F10</f>
        <v>Ballet Libre</v>
      </c>
    </row>
    <row r="60" customFormat="false" ht="15" hidden="false" customHeight="false" outlineLevel="0" collapsed="false">
      <c r="BJ60" s="37" t="str">
        <f aca="false">MAPPING!F11</f>
        <v>Top-Jump</v>
      </c>
    </row>
    <row r="61" customFormat="false" ht="15" hidden="false" customHeight="false" outlineLevel="0" collapsed="false">
      <c r="BJ61" s="37" t="str">
        <f aca="false">MAPPING!F12</f>
        <v>Top-Spin</v>
      </c>
    </row>
    <row r="62" customFormat="false" ht="15" hidden="false" customHeight="false" outlineLevel="0" collapsed="false">
      <c r="BJ62" s="37" t="str">
        <f aca="false">MAPPING!F13</f>
        <v>Monitoring</v>
      </c>
    </row>
    <row r="63" customFormat="false" ht="15" hidden="false" customHeight="false" outlineLevel="0" collapsed="false">
      <c r="BJ63" s="37" t="str">
        <f aca="false">MAPPING!F14</f>
        <v>*** Surfaçage ***</v>
      </c>
    </row>
    <row r="64" customFormat="false" ht="15" hidden="false" customHeight="false" outlineLevel="0" collapsed="false">
      <c r="BJ64" s="37" t="str">
        <f aca="false">MAPPING!F16</f>
        <v>*** Pause ***</v>
      </c>
    </row>
    <row r="65" customFormat="false" ht="15" hidden="false" customHeight="false" outlineLevel="0" collapsed="false">
      <c r="BJ65" s="37" t="str">
        <f aca="false">MAPPING!F15</f>
        <v>*** Réunion ***</v>
      </c>
    </row>
    <row r="66" customFormat="false" ht="15" hidden="false" customHeight="false" outlineLevel="0" collapsed="false">
      <c r="BJ66" s="37" t="str">
        <f aca="false">MAPPING!F17</f>
        <v>Bobsleigh-Skeleton</v>
      </c>
    </row>
    <row r="67" customFormat="false" ht="15" hidden="false" customHeight="false" outlineLevel="0" collapsed="false">
      <c r="BJ67" s="37" t="str">
        <f aca="false">MAPPING!F18</f>
        <v>Curling</v>
      </c>
    </row>
    <row r="68" customFormat="false" ht="15" hidden="false" customHeight="false" outlineLevel="0" collapsed="false">
      <c r="BJ68" s="37" t="str">
        <f aca="false">MAPPING!F19</f>
        <v>ShortTrack</v>
      </c>
    </row>
    <row r="69" customFormat="false" ht="15" hidden="false" customHeight="false" outlineLevel="0" collapsed="false">
      <c r="BJ69" s="37" t="str">
        <f aca="false">MAPPING!F20</f>
        <v>FreeStyle</v>
      </c>
    </row>
    <row r="70" customFormat="false" ht="15" hidden="false" customHeight="false" outlineLevel="0" collapsed="false">
      <c r="BJ70" s="37" t="str">
        <f aca="false">MAPPING!F21</f>
        <v>IceCross</v>
      </c>
    </row>
    <row r="71" customFormat="false" ht="15" hidden="false" customHeight="false" outlineLevel="0" collapsed="false">
      <c r="BJ71" s="37" t="str">
        <f aca="false">MAPPING!F22</f>
        <v>Autre</v>
      </c>
    </row>
    <row r="72" customFormat="false" ht="15" hidden="false" customHeight="false" outlineLevel="0" collapsed="false">
      <c r="BJ72" s="37" t="n">
        <f aca="false">MAPPING!F23</f>
        <v>0</v>
      </c>
    </row>
    <row r="73" customFormat="false" ht="15" hidden="false" customHeight="false" outlineLevel="0" collapsed="false">
      <c r="BJ73" s="37" t="n">
        <f aca="false">MAPPING!F24</f>
        <v>0</v>
      </c>
    </row>
    <row r="74" customFormat="false" ht="15" hidden="false" customHeight="false" outlineLevel="0" collapsed="false">
      <c r="BJ74" s="37" t="n">
        <f aca="false">MAPPING!F25</f>
        <v>0</v>
      </c>
    </row>
    <row r="75" customFormat="false" ht="15" hidden="false" customHeight="false" outlineLevel="0" collapsed="false">
      <c r="BJ75" s="37" t="n">
        <f aca="false">MAPPING!F26</f>
        <v>0</v>
      </c>
    </row>
    <row r="76" customFormat="false" ht="15" hidden="false" customHeight="false" outlineLevel="0" collapsed="false">
      <c r="BJ76" s="37" t="n">
        <f aca="false">MAPPING!F27</f>
        <v>0</v>
      </c>
    </row>
    <row r="77" customFormat="false" ht="15" hidden="false" customHeight="false" outlineLevel="0" collapsed="false">
      <c r="BJ77" s="37" t="n">
        <f aca="false">MAPPING!F28</f>
        <v>0</v>
      </c>
    </row>
    <row r="78" customFormat="false" ht="15" hidden="false" customHeight="false" outlineLevel="0" collapsed="false">
      <c r="BJ78" s="37" t="n">
        <f aca="false">MAPPING!F29</f>
        <v>0</v>
      </c>
    </row>
  </sheetData>
  <sheetProtection algorithmName="SHA-512" hashValue="/4IiGG2N5LUZJYr0IEY3sZ3aq/8lccOdrtf28/W6AC1eNfq5mj27wjbJcthqmYHRtHlIMcRxSrBz/qGcUehV7g==" saltValue="/4Kwcd4iV7mNfcF7xfg4BQ==" spinCount="100000" sheet="true" selectLockedCells="true" pivotTables="false"/>
  <mergeCells count="16">
    <mergeCell ref="A1:AK1"/>
    <mergeCell ref="AL1:BV1"/>
    <mergeCell ref="BW1:DG1"/>
    <mergeCell ref="DH1:ER1"/>
    <mergeCell ref="ES1:GC1"/>
    <mergeCell ref="GD1:HN1"/>
    <mergeCell ref="HO1:IV1"/>
    <mergeCell ref="A2:AK2"/>
    <mergeCell ref="A3:AK3"/>
    <mergeCell ref="A4:D4"/>
    <mergeCell ref="E4:G4"/>
    <mergeCell ref="A5:D5"/>
    <mergeCell ref="E5:G5"/>
    <mergeCell ref="E6:G6"/>
    <mergeCell ref="A7:F7"/>
    <mergeCell ref="F8:G8"/>
  </mergeCells>
  <conditionalFormatting sqref="H9:BA48">
    <cfRule type="containsText" priority="2" operator="containsText" aboveAverage="0" equalAverage="0" bottom="0" percent="0" rank="0" text=" " dxfId="4">
      <formula>NOT(ISERROR(SEARCH(" ",H9)))</formula>
    </cfRule>
    <cfRule type="cellIs" priority="3" operator="equal" aboveAverage="0" equalAverage="0" bottom="0" percent="0" rank="0" text="" dxfId="5">
      <formula>"N"</formula>
    </cfRule>
  </conditionalFormatting>
  <conditionalFormatting sqref="A9:B48 D9:BA48">
    <cfRule type="expression" priority="4" aboveAverage="0" equalAverage="0" bottom="0" percent="0" rank="0" text="" dxfId="6">
      <formula>LEFT($F9,13)="*** Pause ***"</formula>
    </cfRule>
    <cfRule type="expression" priority="5" aboveAverage="0" equalAverage="0" bottom="0" percent="0" rank="0" text="" dxfId="7">
      <formula>LEFT($F9,3)="***"</formula>
    </cfRule>
  </conditionalFormatting>
  <dataValidations count="1">
    <dataValidation allowBlank="true" errorStyle="stop" operator="between" showDropDown="false" showErrorMessage="true" showInputMessage="true" sqref="F9:F48" type="list">
      <formula1>$BJ$51:$BJ$78</formula1>
      <formula2>0</formula2>
    </dataValidation>
  </dataValidations>
  <printOptions headings="false" gridLines="false" gridLinesSet="true" horizontalCentered="true" verticalCentered="true"/>
  <pageMargins left="0.196527777777778" right="0.196527777777778" top="0.39375" bottom="0.39375" header="0.275694444444444" footer="0.275694444444444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&amp;C&amp;16&amp;K0070c0PANORAMA DES JURYS&amp;R&amp;K000000Version 16 - 01/07/2025
imprimé le &amp;D à &amp;T</oddHeader>
    <oddFooter>&amp;R&amp;8&amp;K0070c0Commission Fédérale des Officiels d'Arbitrage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7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8" topLeftCell="H9" activePane="bottomRight" state="frozen"/>
      <selection pane="topLeft" activeCell="A1" activeCellId="0" sqref="A1"/>
      <selection pane="topRight" activeCell="H1" activeCellId="0" sqref="H1"/>
      <selection pane="bottomLeft" activeCell="A9" activeCellId="0" sqref="A9"/>
      <selection pane="bottomRight" activeCell="H9" activeCellId="0" sqref="H9"/>
    </sheetView>
  </sheetViews>
  <sheetFormatPr defaultColWidth="10.54296875" defaultRowHeight="15" customHeight="true" zeroHeight="false" outlineLevelRow="0" outlineLevelCol="0"/>
  <cols>
    <col collapsed="false" customWidth="true" hidden="false" outlineLevel="0" max="2" min="1" style="70" width="6.71"/>
    <col collapsed="false" customWidth="true" hidden="false" outlineLevel="0" max="3" min="3" style="70" width="7.71"/>
    <col collapsed="false" customWidth="true" hidden="false" outlineLevel="0" max="4" min="4" style="70" width="5.29"/>
    <col collapsed="false" customWidth="true" hidden="false" outlineLevel="0" max="5" min="5" style="70" width="25.71"/>
    <col collapsed="false" customWidth="true" hidden="false" outlineLevel="0" max="6" min="6" style="21" width="20.71"/>
    <col collapsed="false" customWidth="true" hidden="false" outlineLevel="0" max="7" min="7" style="21" width="2.71"/>
    <col collapsed="false" customWidth="true" hidden="false" outlineLevel="0" max="53" min="8" style="70" width="5.71"/>
    <col collapsed="false" customWidth="true" hidden="false" outlineLevel="0" max="54" min="54" style="70" width="1.71"/>
    <col collapsed="false" customWidth="true" hidden="false" outlineLevel="0" max="61" min="61" style="70" width="11.57"/>
    <col collapsed="false" customWidth="true" hidden="false" outlineLevel="0" max="62" min="62" style="71" width="22.29"/>
  </cols>
  <sheetData>
    <row r="1" s="73" customFormat="true" ht="17.35" hidden="false" customHeight="false" outlineLevel="0" collapsed="false">
      <c r="A1" s="72" t="str">
        <f aca="false">'PANORAMA EVENEMENT'!B2</f>
        <v> 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2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  <c r="HO1" s="72"/>
      <c r="HP1" s="72"/>
      <c r="HQ1" s="72"/>
      <c r="HR1" s="72"/>
      <c r="HS1" s="72"/>
      <c r="HT1" s="72"/>
      <c r="HU1" s="72"/>
      <c r="HV1" s="72"/>
      <c r="HW1" s="72"/>
      <c r="HX1" s="72"/>
      <c r="HY1" s="72"/>
      <c r="HZ1" s="72"/>
      <c r="IA1" s="72"/>
      <c r="IB1" s="72"/>
      <c r="IC1" s="72"/>
      <c r="ID1" s="72"/>
      <c r="IE1" s="72"/>
      <c r="IF1" s="72"/>
      <c r="IG1" s="72"/>
      <c r="IH1" s="72"/>
      <c r="II1" s="72"/>
      <c r="IJ1" s="72"/>
      <c r="IK1" s="72"/>
      <c r="IL1" s="72"/>
      <c r="IM1" s="72"/>
      <c r="IN1" s="72"/>
      <c r="IO1" s="72"/>
      <c r="IP1" s="72"/>
      <c r="IQ1" s="72"/>
      <c r="IR1" s="72"/>
      <c r="IS1" s="72"/>
      <c r="IT1" s="72"/>
      <c r="IU1" s="72"/>
      <c r="IV1" s="72"/>
    </row>
    <row r="2" s="18" customFormat="true" ht="17.35" hidden="false" customHeight="false" outlineLevel="0" collapsed="false">
      <c r="A2" s="72" t="str">
        <f aca="false">'PANORAMA EVENEMENT'!B4</f>
        <v> 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J2" s="75"/>
    </row>
    <row r="3" s="78" customFormat="true" ht="9" hidden="false" customHeight="true" outlineLevel="0" collapsed="false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J3" s="79"/>
    </row>
    <row r="4" s="21" customFormat="true" ht="15" hidden="false" customHeight="true" outlineLevel="0" collapsed="false">
      <c r="A4" s="80" t="s">
        <v>105</v>
      </c>
      <c r="B4" s="80"/>
      <c r="C4" s="80"/>
      <c r="D4" s="80"/>
      <c r="E4" s="81" t="s">
        <v>110</v>
      </c>
      <c r="F4" s="81"/>
      <c r="G4" s="81"/>
      <c r="H4" s="82" t="n">
        <f aca="false">SUMIF(H9:H48,"&lt;&gt;"&amp;"",$C$9:$C$48)-SUMIF(H9:H48,"N",$C$9:$C$48)</f>
        <v>0</v>
      </c>
      <c r="I4" s="82" t="n">
        <f aca="false">SUMIF(I9:I48,"&lt;&gt;"&amp;"",$C$9:$C$48)-SUMIF(I9:I48,"N",$C$9:$C$48)</f>
        <v>0</v>
      </c>
      <c r="J4" s="82" t="n">
        <f aca="false">SUMIF(J9:J48,"&lt;&gt;"&amp;"",$C$9:$C$48)-SUMIF(J9:J48,"N",$C$9:$C$48)</f>
        <v>0</v>
      </c>
      <c r="K4" s="82" t="n">
        <f aca="false">SUMIF(K9:K48,"&lt;&gt;"&amp;"",$C$9:$C$48)-SUMIF(K9:K48,"N",$C$9:$C$48)</f>
        <v>0</v>
      </c>
      <c r="L4" s="82" t="n">
        <f aca="false">SUMIF(L9:L48,"&lt;&gt;"&amp;"",$C$9:$C$48)-SUMIF(L9:L48,"N",$C$9:$C$48)</f>
        <v>0</v>
      </c>
      <c r="M4" s="82" t="n">
        <f aca="false">SUMIF(M9:M48,"&lt;&gt;"&amp;"",$C$9:$C$48)-SUMIF(M9:M48,"N",$C$9:$C$48)</f>
        <v>0</v>
      </c>
      <c r="N4" s="82" t="n">
        <f aca="false">SUMIF(N9:N48,"&lt;&gt;"&amp;"",$C$9:$C$48)-SUMIF(N9:N48,"N",$C$9:$C$48)</f>
        <v>0</v>
      </c>
      <c r="O4" s="82" t="n">
        <f aca="false">SUMIF(O9:O48,"&lt;&gt;"&amp;"",$C$9:$C$48)-SUMIF(O9:O48,"N",$C$9:$C$48)</f>
        <v>0</v>
      </c>
      <c r="P4" s="82" t="n">
        <f aca="false">SUMIF(P9:P48,"&lt;&gt;"&amp;"",$C$9:$C$48)-SUMIF(P9:P48,"N",$C$9:$C$48)</f>
        <v>0</v>
      </c>
      <c r="Q4" s="82" t="n">
        <f aca="false">SUMIF(Q9:Q48,"&lt;&gt;"&amp;"",$C$9:$C$48)-SUMIF(Q9:Q48,"N",$C$9:$C$48)</f>
        <v>0</v>
      </c>
      <c r="R4" s="82" t="n">
        <f aca="false">SUMIF(R9:R48,"&lt;&gt;"&amp;"",$C$9:$C$48)-SUMIF(R9:R48,"N",$C$9:$C$48)</f>
        <v>0</v>
      </c>
      <c r="S4" s="82" t="n">
        <f aca="false">SUMIF(S9:S48,"&lt;&gt;"&amp;"",$C$9:$C$48)-SUMIF(S9:S48,"N",$C$9:$C$48)</f>
        <v>0</v>
      </c>
      <c r="T4" s="82" t="n">
        <f aca="false">SUMIF(T9:T48,"&lt;&gt;"&amp;"",$C$9:$C$48)-SUMIF(T9:T48,"N",$C$9:$C$48)</f>
        <v>0</v>
      </c>
      <c r="U4" s="82" t="n">
        <f aca="false">SUMIF(U9:U48,"&lt;&gt;"&amp;"",$C$9:$C$48)-SUMIF(U9:U48,"N",$C$9:$C$48)</f>
        <v>0</v>
      </c>
      <c r="V4" s="82" t="n">
        <f aca="false">SUMIF(V9:V48,"&lt;&gt;"&amp;"",$C$9:$C$48)-SUMIF(V9:V48,"N",$C$9:$C$48)</f>
        <v>0</v>
      </c>
      <c r="W4" s="82" t="n">
        <f aca="false">SUMIF(W9:W48,"&lt;&gt;"&amp;"",$C$9:$C$48)-SUMIF(W9:W48,"N",$C$9:$C$48)</f>
        <v>0</v>
      </c>
      <c r="X4" s="82" t="n">
        <f aca="false">SUMIF(X9:X48,"&lt;&gt;"&amp;"",$C$9:$C$48)-SUMIF(X9:X48,"N",$C$9:$C$48)</f>
        <v>0</v>
      </c>
      <c r="Y4" s="82" t="n">
        <f aca="false">SUMIF(Y9:Y48,"&lt;&gt;"&amp;"",$C$9:$C$48)-SUMIF(Y9:Y48,"N",$C$9:$C$48)</f>
        <v>0</v>
      </c>
      <c r="Z4" s="82" t="n">
        <f aca="false">SUMIF(Z9:Z48,"&lt;&gt;"&amp;"",$C$9:$C$48)-SUMIF(Z9:Z48,"N",$C$9:$C$48)</f>
        <v>0</v>
      </c>
      <c r="AA4" s="82" t="n">
        <f aca="false">SUMIF(AA9:AA48,"&lt;&gt;"&amp;"",$C$9:$C$48)-SUMIF(AA9:AA48,"N",$C$9:$C$48)</f>
        <v>0</v>
      </c>
      <c r="AB4" s="82" t="n">
        <f aca="false">SUMIF(AB9:AB48,"&lt;&gt;"&amp;"",$C$9:$C$48)-SUMIF(AB9:AB48,"N",$C$9:$C$48)</f>
        <v>0</v>
      </c>
      <c r="AC4" s="82" t="n">
        <f aca="false">SUMIF(AC9:AC48,"&lt;&gt;"&amp;"",$C$9:$C$48)-SUMIF(AC9:AC48,"N",$C$9:$C$48)</f>
        <v>0</v>
      </c>
      <c r="AD4" s="82" t="n">
        <f aca="false">SUMIF(AD9:AD48,"&lt;&gt;"&amp;"",$C$9:$C$48)-SUMIF(AD9:AD48,"N",$C$9:$C$48)</f>
        <v>0</v>
      </c>
      <c r="AE4" s="82" t="n">
        <f aca="false">SUMIF(AE9:AE48,"&lt;&gt;"&amp;"",$C$9:$C$48)-SUMIF(AE9:AE48,"N",$C$9:$C$48)</f>
        <v>0</v>
      </c>
      <c r="AF4" s="82" t="n">
        <f aca="false">SUMIF(AF9:AF48,"&lt;&gt;"&amp;"",$C$9:$C$48)-SUMIF(AF9:AF48,"N",$C$9:$C$48)</f>
        <v>0</v>
      </c>
      <c r="AG4" s="82" t="n">
        <f aca="false">SUMIF(AG9:AG48,"&lt;&gt;"&amp;"",$C$9:$C$48)-SUMIF(AG9:AG48,"N",$C$9:$C$48)</f>
        <v>0</v>
      </c>
      <c r="AH4" s="82" t="n">
        <f aca="false">SUMIF(AH9:AH48,"&lt;&gt;"&amp;"",$C$9:$C$48)-SUMIF(AH9:AH48,"N",$C$9:$C$48)</f>
        <v>0</v>
      </c>
      <c r="AI4" s="82" t="n">
        <f aca="false">SUMIF(AI9:AI48,"&lt;&gt;"&amp;"",$C$9:$C$48)-SUMIF(AI9:AI48,"N",$C$9:$C$48)</f>
        <v>0</v>
      </c>
      <c r="AJ4" s="82" t="n">
        <f aca="false">SUMIF(AJ9:AJ48,"&lt;&gt;"&amp;"",$C$9:$C$48)-SUMIF(AJ9:AJ48,"N",$C$9:$C$48)</f>
        <v>0</v>
      </c>
      <c r="AK4" s="82" t="n">
        <f aca="false">SUMIF(AK9:AK48,"&lt;&gt;"&amp;"",$C$9:$C$48)-SUMIF(AK9:AK48,"N",$C$9:$C$48)</f>
        <v>0</v>
      </c>
      <c r="AL4" s="82" t="n">
        <f aca="false">SUMIF(AL9:AL48,"&lt;&gt;"&amp;"",$C$9:$C$48)-SUMIF(AL9:AL48,"N",$C$9:$C$48)</f>
        <v>0</v>
      </c>
      <c r="AM4" s="82" t="n">
        <f aca="false">SUMIF(AM9:AM48,"&lt;&gt;"&amp;"",$C$9:$C$48)-SUMIF(AM9:AM48,"N",$C$9:$C$48)</f>
        <v>0</v>
      </c>
      <c r="AN4" s="82" t="n">
        <f aca="false">SUMIF(AN9:AN48,"&lt;&gt;"&amp;"",$C$9:$C$48)-SUMIF(AN9:AN48,"N",$C$9:$C$48)</f>
        <v>0</v>
      </c>
      <c r="AO4" s="82" t="n">
        <f aca="false">SUMIF(AO9:AO48,"&lt;&gt;"&amp;"",$C$9:$C$48)-SUMIF(AO9:AO48,"N",$C$9:$C$48)</f>
        <v>0</v>
      </c>
      <c r="AP4" s="82" t="n">
        <f aca="false">SUMIF(AP9:AP48,"&lt;&gt;"&amp;"",$C$9:$C$48)-SUMIF(AP9:AP48,"N",$C$9:$C$48)</f>
        <v>0</v>
      </c>
      <c r="AQ4" s="82" t="n">
        <f aca="false">SUMIF(AQ9:AQ48,"&lt;&gt;"&amp;"",$C$9:$C$48)-SUMIF(AQ9:AQ48,"N",$C$9:$C$48)</f>
        <v>0</v>
      </c>
      <c r="AR4" s="82" t="n">
        <f aca="false">SUMIF(AR9:AR48,"&lt;&gt;"&amp;"",$C$9:$C$48)-SUMIF(AR9:AR48,"N",$C$9:$C$48)</f>
        <v>0</v>
      </c>
      <c r="AS4" s="82" t="n">
        <f aca="false">SUMIF(AS9:AS48,"&lt;&gt;"&amp;"",$C$9:$C$48)-SUMIF(AS9:AS48,"N",$C$9:$C$48)</f>
        <v>0</v>
      </c>
      <c r="AT4" s="82" t="n">
        <f aca="false">SUMIF(AT9:AT48,"&lt;&gt;"&amp;"",$C$9:$C$48)-SUMIF(AT9:AT48,"N",$C$9:$C$48)</f>
        <v>0</v>
      </c>
      <c r="AU4" s="82" t="n">
        <f aca="false">SUMIF(AU9:AU48,"&lt;&gt;"&amp;"",$C$9:$C$48)-SUMIF(AU9:AU48,"N",$C$9:$C$48)</f>
        <v>0</v>
      </c>
      <c r="AV4" s="82" t="n">
        <f aca="false">SUMIF(AV9:AV48,"&lt;&gt;"&amp;"",$C$9:$C$48)-SUMIF(AV9:AV48,"N",$C$9:$C$48)</f>
        <v>0</v>
      </c>
      <c r="AW4" s="82" t="n">
        <f aca="false">SUMIF(AW9:AW48,"&lt;&gt;"&amp;"",$C$9:$C$48)-SUMIF(AW9:AW48,"N",$C$9:$C$48)</f>
        <v>0</v>
      </c>
      <c r="AX4" s="82" t="n">
        <f aca="false">SUMIF(AX9:AX48,"&lt;&gt;"&amp;"",$C$9:$C$48)-SUMIF(AX9:AX48,"N",$C$9:$C$48)</f>
        <v>0</v>
      </c>
      <c r="AY4" s="82" t="n">
        <f aca="false">SUMIF(AY9:AY48,"&lt;&gt;"&amp;"",$C$9:$C$48)-SUMIF(AY9:AY48,"N",$C$9:$C$48)</f>
        <v>0</v>
      </c>
      <c r="AZ4" s="82" t="n">
        <f aca="false">SUMIF(AZ9:AZ48,"&lt;&gt;"&amp;"",$C$9:$C$48)-SUMIF(AZ9:AZ48,"N",$C$9:$C$48)</f>
        <v>0</v>
      </c>
      <c r="BA4" s="82" t="n">
        <f aca="false">SUMIF(BA9:BA48,"&lt;&gt;"&amp;"",$C$9:$C$48)-SUMIF(BA9:BA48,"N",$C$9:$C$48)</f>
        <v>0</v>
      </c>
      <c r="BJ4" s="83"/>
    </row>
    <row r="5" s="21" customFormat="true" ht="15" hidden="false" customHeight="false" outlineLevel="0" collapsed="false">
      <c r="A5" s="84" t="str">
        <f aca="false">'PANORAMA EVENEMENT'!E18</f>
        <v>v1 du 26/07/2025 - 07h30</v>
      </c>
      <c r="B5" s="84"/>
      <c r="C5" s="84"/>
      <c r="D5" s="84"/>
      <c r="E5" s="81" t="s">
        <v>111</v>
      </c>
      <c r="F5" s="81"/>
      <c r="G5" s="81"/>
      <c r="H5" s="85" t="n">
        <f aca="false">IF(H4&gt;MAPPING!$A$45,MAPPING!$A$45,H4)</f>
        <v>0</v>
      </c>
      <c r="I5" s="85" t="n">
        <f aca="false">IF(I4&gt;MAPPING!$A$45,MAPPING!$A$45,I4)</f>
        <v>0</v>
      </c>
      <c r="J5" s="85" t="n">
        <f aca="false">IF(J4&gt;MAPPING!$A$45,MAPPING!$A$45,J4)</f>
        <v>0</v>
      </c>
      <c r="K5" s="85" t="n">
        <f aca="false">IF(K4&gt;MAPPING!$A$45,MAPPING!$A$45,K4)</f>
        <v>0</v>
      </c>
      <c r="L5" s="85" t="n">
        <f aca="false">IF(L4&gt;MAPPING!$A$45,MAPPING!$A$45,L4)</f>
        <v>0</v>
      </c>
      <c r="M5" s="85" t="n">
        <f aca="false">IF(M4&gt;MAPPING!$A$45,MAPPING!$A$45,M4)</f>
        <v>0</v>
      </c>
      <c r="N5" s="86" t="n">
        <f aca="false">IF(N4&gt;MAPPING!$A$45,MAPPING!$A$45,N4)</f>
        <v>0</v>
      </c>
      <c r="O5" s="86" t="n">
        <f aca="false">IF(O4&gt;MAPPING!$A$45,MAPPING!$A$45,O4)</f>
        <v>0</v>
      </c>
      <c r="P5" s="86" t="n">
        <f aca="false">IF(P4&gt;MAPPING!$A$45,MAPPING!$A$45,P4)</f>
        <v>0</v>
      </c>
      <c r="Q5" s="86" t="n">
        <f aca="false">IF(Q4&gt;MAPPING!$A$45,MAPPING!$A$45,Q4)</f>
        <v>0</v>
      </c>
      <c r="R5" s="86" t="n">
        <f aca="false">IF(R4&gt;MAPPING!$A$45,MAPPING!$A$45,R4)</f>
        <v>0</v>
      </c>
      <c r="S5" s="86" t="n">
        <f aca="false">IF(S4&gt;MAPPING!$A$45,MAPPING!$A$45,S4)</f>
        <v>0</v>
      </c>
      <c r="T5" s="86" t="n">
        <f aca="false">IF(T4&gt;MAPPING!$A$45,MAPPING!$A$45,T4)</f>
        <v>0</v>
      </c>
      <c r="U5" s="86" t="n">
        <f aca="false">IF(U4&gt;MAPPING!$A$45,MAPPING!$A$45,U4)</f>
        <v>0</v>
      </c>
      <c r="V5" s="86" t="n">
        <f aca="false">IF(V4&gt;MAPPING!$A$45,MAPPING!$A$45,V4)</f>
        <v>0</v>
      </c>
      <c r="W5" s="86" t="n">
        <f aca="false">IF(W4&gt;MAPPING!$A$45,MAPPING!$A$45,W4)</f>
        <v>0</v>
      </c>
      <c r="X5" s="86" t="n">
        <f aca="false">IF(X4&gt;MAPPING!$A$45,MAPPING!$A$45,X4)</f>
        <v>0</v>
      </c>
      <c r="Y5" s="86" t="n">
        <f aca="false">IF(Y4&gt;MAPPING!$A$45,MAPPING!$A$45,Y4)</f>
        <v>0</v>
      </c>
      <c r="Z5" s="86" t="n">
        <f aca="false">IF(Z4&gt;MAPPING!$A$45,MAPPING!$A$45,Z4)</f>
        <v>0</v>
      </c>
      <c r="AA5" s="86" t="n">
        <f aca="false">IF(AA4&gt;MAPPING!$A$45,MAPPING!$A$45,AA4)</f>
        <v>0</v>
      </c>
      <c r="AB5" s="86" t="n">
        <f aca="false">IF(AB4&gt;MAPPING!$A$45,MAPPING!$A$45,AB4)</f>
        <v>0</v>
      </c>
      <c r="AC5" s="86" t="n">
        <f aca="false">IF(AC4&gt;MAPPING!$A$45,MAPPING!$A$45,AC4)</f>
        <v>0</v>
      </c>
      <c r="AD5" s="86" t="n">
        <f aca="false">IF(AD4&gt;MAPPING!$A$45,MAPPING!$A$45,AD4)</f>
        <v>0</v>
      </c>
      <c r="AE5" s="86" t="n">
        <f aca="false">IF(AE4&gt;MAPPING!$A$45,MAPPING!$A$45,AE4)</f>
        <v>0</v>
      </c>
      <c r="AF5" s="86" t="n">
        <f aca="false">IF(AF4&gt;MAPPING!$A$45,MAPPING!$A$45,AF4)</f>
        <v>0</v>
      </c>
      <c r="AG5" s="86" t="n">
        <f aca="false">IF(AG4&gt;MAPPING!$A$45,MAPPING!$A$45,AG4)</f>
        <v>0</v>
      </c>
      <c r="AH5" s="86" t="n">
        <f aca="false">IF(AH4&gt;MAPPING!$A$45,MAPPING!$A$45,AH4)</f>
        <v>0</v>
      </c>
      <c r="AI5" s="86" t="n">
        <f aca="false">IF(AI4&gt;MAPPING!$A$45,MAPPING!$A$45,AI4)</f>
        <v>0</v>
      </c>
      <c r="AJ5" s="86" t="n">
        <f aca="false">IF(AJ4&gt;MAPPING!$A$45,MAPPING!$A$45,AJ4)</f>
        <v>0</v>
      </c>
      <c r="AK5" s="86" t="n">
        <f aca="false">IF(AK4&gt;MAPPING!$A$45,MAPPING!$A$45,AK4)</f>
        <v>0</v>
      </c>
      <c r="AL5" s="86" t="n">
        <f aca="false">IF(AL4&gt;MAPPING!$A$45,MAPPING!$A$45,AL4)</f>
        <v>0</v>
      </c>
      <c r="AM5" s="86" t="n">
        <f aca="false">IF(AM4&gt;MAPPING!$A$45,MAPPING!$A$45,AM4)</f>
        <v>0</v>
      </c>
      <c r="AN5" s="86" t="n">
        <f aca="false">IF(AN4&gt;MAPPING!$A$45,MAPPING!$A$45,AN4)</f>
        <v>0</v>
      </c>
      <c r="AO5" s="86" t="n">
        <f aca="false">IF(AO4&gt;MAPPING!$A$45,MAPPING!$A$45,AO4)</f>
        <v>0</v>
      </c>
      <c r="AP5" s="86" t="n">
        <f aca="false">IF(AP4&gt;MAPPING!$A$45,MAPPING!$A$45,AP4)</f>
        <v>0</v>
      </c>
      <c r="AQ5" s="86" t="n">
        <f aca="false">IF(AQ4&gt;MAPPING!$A$45,MAPPING!$A$45,AQ4)</f>
        <v>0</v>
      </c>
      <c r="AR5" s="86" t="n">
        <f aca="false">IF(AR4&gt;MAPPING!$A$45,MAPPING!$A$45,AR4)</f>
        <v>0</v>
      </c>
      <c r="AS5" s="86" t="n">
        <f aca="false">IF(AS4&gt;MAPPING!$A$45,MAPPING!$A$45,AS4)</f>
        <v>0</v>
      </c>
      <c r="AT5" s="86" t="n">
        <f aca="false">IF(AT4&gt;MAPPING!$A$45,MAPPING!$A$45,AT4)</f>
        <v>0</v>
      </c>
      <c r="AU5" s="86" t="n">
        <f aca="false">IF(AU4&gt;MAPPING!$A$45,MAPPING!$A$45,AU4)</f>
        <v>0</v>
      </c>
      <c r="AV5" s="86" t="n">
        <f aca="false">IF(AV4&gt;MAPPING!$A$45,MAPPING!$A$45,AV4)</f>
        <v>0</v>
      </c>
      <c r="AW5" s="86" t="n">
        <f aca="false">IF(AW4&gt;MAPPING!$A$45,MAPPING!$A$45,AW4)</f>
        <v>0</v>
      </c>
      <c r="AX5" s="86" t="n">
        <f aca="false">IF(AX4&gt;MAPPING!$A$45,MAPPING!$A$45,AX4)</f>
        <v>0</v>
      </c>
      <c r="AY5" s="86" t="n">
        <f aca="false">IF(AY4&gt;MAPPING!$A$45,MAPPING!$A$45,AY4)</f>
        <v>0</v>
      </c>
      <c r="AZ5" s="86" t="n">
        <f aca="false">IF(AZ4&gt;MAPPING!$A$45,MAPPING!$A$45,AZ4)</f>
        <v>0</v>
      </c>
      <c r="BA5" s="86" t="n">
        <f aca="false">IF(BA4&gt;MAPPING!$A$45,MAPPING!$A$45,BA4)</f>
        <v>0</v>
      </c>
      <c r="BJ5" s="83"/>
    </row>
    <row r="6" s="93" customFormat="true" ht="15" hidden="false" customHeight="false" outlineLevel="0" collapsed="false">
      <c r="A6" s="87"/>
      <c r="B6" s="87"/>
      <c r="C6" s="87"/>
      <c r="D6" s="87"/>
      <c r="E6" s="88" t="s">
        <v>112</v>
      </c>
      <c r="F6" s="88"/>
      <c r="G6" s="88"/>
      <c r="H6" s="89" t="n">
        <f aca="false">ROUNDUP((HOUR(H5)*60+MINUTE(H5))/30,0)</f>
        <v>0</v>
      </c>
      <c r="I6" s="90" t="n">
        <f aca="false">ROUNDUP((HOUR(I5)*60+MINUTE(I5))/30,0)</f>
        <v>0</v>
      </c>
      <c r="J6" s="90" t="n">
        <f aca="false">ROUNDUP((HOUR(J5)*60+MINUTE(J5))/30,0)</f>
        <v>0</v>
      </c>
      <c r="K6" s="90" t="n">
        <f aca="false">ROUNDUP((HOUR(K5)*60+MINUTE(K5))/30,0)</f>
        <v>0</v>
      </c>
      <c r="L6" s="90" t="n">
        <f aca="false">ROUNDUP((HOUR(L5)*60+MINUTE(L5))/30,0)</f>
        <v>0</v>
      </c>
      <c r="M6" s="90" t="n">
        <f aca="false">ROUNDUP((HOUR(M5)*60+MINUTE(M5))/30,0)</f>
        <v>0</v>
      </c>
      <c r="N6" s="91" t="n">
        <f aca="false">ROUNDUP((HOUR(N5)*60+MINUTE(N5))/30,0)</f>
        <v>0</v>
      </c>
      <c r="O6" s="91" t="n">
        <f aca="false">ROUNDUP((HOUR(O5)*60+MINUTE(O5))/30,0)</f>
        <v>0</v>
      </c>
      <c r="P6" s="91" t="n">
        <f aca="false">ROUNDUP((HOUR(P5)*60+MINUTE(P5))/30,0)</f>
        <v>0</v>
      </c>
      <c r="Q6" s="91" t="n">
        <f aca="false">ROUNDUP((HOUR(Q5)*60+MINUTE(Q5))/30,0)</f>
        <v>0</v>
      </c>
      <c r="R6" s="91" t="n">
        <f aca="false">ROUNDUP((HOUR(R5)*60+MINUTE(R5))/30,0)</f>
        <v>0</v>
      </c>
      <c r="S6" s="91" t="n">
        <f aca="false">ROUNDUP((HOUR(S5)*60+MINUTE(S5))/30,0)</f>
        <v>0</v>
      </c>
      <c r="T6" s="91" t="n">
        <f aca="false">ROUNDUP((HOUR(T5)*60+MINUTE(T5))/30,0)</f>
        <v>0</v>
      </c>
      <c r="U6" s="91" t="n">
        <f aca="false">ROUNDUP((HOUR(U5)*60+MINUTE(U5))/30,0)</f>
        <v>0</v>
      </c>
      <c r="V6" s="91" t="n">
        <f aca="false">ROUNDUP((HOUR(V5)*60+MINUTE(V5))/30,0)</f>
        <v>0</v>
      </c>
      <c r="W6" s="91" t="n">
        <f aca="false">ROUNDUP((HOUR(W5)*60+MINUTE(W5))/30,0)</f>
        <v>0</v>
      </c>
      <c r="X6" s="91" t="n">
        <f aca="false">ROUNDUP((HOUR(X5)*60+MINUTE(X5))/30,0)</f>
        <v>0</v>
      </c>
      <c r="Y6" s="91" t="n">
        <f aca="false">ROUNDUP((HOUR(Y5)*60+MINUTE(Y5))/30,0)</f>
        <v>0</v>
      </c>
      <c r="Z6" s="91" t="n">
        <f aca="false">ROUNDUP((HOUR(Z5)*60+MINUTE(Z5))/30,0)</f>
        <v>0</v>
      </c>
      <c r="AA6" s="91" t="n">
        <f aca="false">ROUNDUP((HOUR(AA5)*60+MINUTE(AA5))/30,0)</f>
        <v>0</v>
      </c>
      <c r="AB6" s="91" t="n">
        <f aca="false">ROUNDUP((HOUR(AB5)*60+MINUTE(AB5))/30,0)</f>
        <v>0</v>
      </c>
      <c r="AC6" s="91" t="n">
        <f aca="false">ROUNDUP((HOUR(AC5)*60+MINUTE(AC5))/30,0)</f>
        <v>0</v>
      </c>
      <c r="AD6" s="91" t="n">
        <f aca="false">ROUNDUP((HOUR(AD5)*60+MINUTE(AD5))/30,0)</f>
        <v>0</v>
      </c>
      <c r="AE6" s="91" t="n">
        <f aca="false">ROUNDUP((HOUR(AE5)*60+MINUTE(AE5))/30,0)</f>
        <v>0</v>
      </c>
      <c r="AF6" s="91" t="n">
        <f aca="false">ROUNDUP((HOUR(AF5)*60+MINUTE(AF5))/30,0)</f>
        <v>0</v>
      </c>
      <c r="AG6" s="91" t="n">
        <f aca="false">ROUNDUP((HOUR(AG5)*60+MINUTE(AG5))/30,0)</f>
        <v>0</v>
      </c>
      <c r="AH6" s="91" t="n">
        <f aca="false">ROUNDUP((HOUR(AH5)*60+MINUTE(AH5))/30,0)</f>
        <v>0</v>
      </c>
      <c r="AI6" s="91" t="n">
        <f aca="false">ROUNDUP((HOUR(AI5)*60+MINUTE(AI5))/30,0)</f>
        <v>0</v>
      </c>
      <c r="AJ6" s="91" t="n">
        <f aca="false">ROUNDUP((HOUR(AJ5)*60+MINUTE(AJ5))/30,0)</f>
        <v>0</v>
      </c>
      <c r="AK6" s="91" t="n">
        <f aca="false">ROUNDUP((HOUR(AK5)*60+MINUTE(AK5))/30,0)</f>
        <v>0</v>
      </c>
      <c r="AL6" s="91" t="n">
        <f aca="false">ROUNDUP((HOUR(AL5)*60+MINUTE(AL5))/30,0)</f>
        <v>0</v>
      </c>
      <c r="AM6" s="91" t="n">
        <f aca="false">ROUNDUP((HOUR(AM5)*60+MINUTE(AM5))/30,0)</f>
        <v>0</v>
      </c>
      <c r="AN6" s="91" t="n">
        <f aca="false">ROUNDUP((HOUR(AN5)*60+MINUTE(AN5))/30,0)</f>
        <v>0</v>
      </c>
      <c r="AO6" s="91" t="n">
        <f aca="false">ROUNDUP((HOUR(AO5)*60+MINUTE(AO5))/30,0)</f>
        <v>0</v>
      </c>
      <c r="AP6" s="91" t="n">
        <f aca="false">ROUNDUP((HOUR(AP5)*60+MINUTE(AP5))/30,0)</f>
        <v>0</v>
      </c>
      <c r="AQ6" s="91" t="n">
        <f aca="false">ROUNDUP((HOUR(AQ5)*60+MINUTE(AQ5))/30,0)</f>
        <v>0</v>
      </c>
      <c r="AR6" s="91" t="n">
        <f aca="false">ROUNDUP((HOUR(AR5)*60+MINUTE(AR5))/30,0)</f>
        <v>0</v>
      </c>
      <c r="AS6" s="91" t="n">
        <f aca="false">ROUNDUP((HOUR(AS5)*60+MINUTE(AS5))/30,0)</f>
        <v>0</v>
      </c>
      <c r="AT6" s="91" t="n">
        <f aca="false">ROUNDUP((HOUR(AT5)*60+MINUTE(AT5))/30,0)</f>
        <v>0</v>
      </c>
      <c r="AU6" s="91" t="n">
        <f aca="false">ROUNDUP((HOUR(AU5)*60+MINUTE(AU5))/30,0)</f>
        <v>0</v>
      </c>
      <c r="AV6" s="91" t="n">
        <f aca="false">ROUNDUP((HOUR(AV5)*60+MINUTE(AV5))/30,0)</f>
        <v>0</v>
      </c>
      <c r="AW6" s="91" t="n">
        <f aca="false">ROUNDUP((HOUR(AW5)*60+MINUTE(AW5))/30,0)</f>
        <v>0</v>
      </c>
      <c r="AX6" s="91" t="n">
        <f aca="false">ROUNDUP((HOUR(AX5)*60+MINUTE(AX5))/30,0)</f>
        <v>0</v>
      </c>
      <c r="AY6" s="91" t="n">
        <f aca="false">ROUNDUP((HOUR(AY5)*60+MINUTE(AY5))/30,0)</f>
        <v>0</v>
      </c>
      <c r="AZ6" s="91" t="n">
        <f aca="false">ROUNDUP((HOUR(AZ5)*60+MINUTE(AZ5))/30,0)</f>
        <v>0</v>
      </c>
      <c r="BA6" s="92" t="n">
        <f aca="false">ROUNDUP((HOUR(BA5)*60+MINUTE(BA5))/30,0)</f>
        <v>0</v>
      </c>
      <c r="BJ6" s="94"/>
    </row>
    <row r="7" s="25" customFormat="true" ht="42" hidden="false" customHeight="true" outlineLevel="0" collapsed="false">
      <c r="A7" s="95" t="s">
        <v>121</v>
      </c>
      <c r="B7" s="95"/>
      <c r="C7" s="95"/>
      <c r="D7" s="95"/>
      <c r="E7" s="95"/>
      <c r="F7" s="95"/>
      <c r="G7" s="96"/>
      <c r="H7" s="97" t="str">
        <f aca="false">'PANORAMA JURY'!D5</f>
        <v/>
      </c>
      <c r="I7" s="98" t="str">
        <f aca="false">'PANORAMA JURY'!$D$6</f>
        <v/>
      </c>
      <c r="J7" s="98" t="str">
        <f aca="false">'PANORAMA JURY'!$D$7</f>
        <v/>
      </c>
      <c r="K7" s="98" t="str">
        <f aca="false">'PANORAMA JURY'!$D$8</f>
        <v/>
      </c>
      <c r="L7" s="98" t="str">
        <f aca="false">'PANORAMA JURY'!$D$9</f>
        <v/>
      </c>
      <c r="M7" s="98" t="str">
        <f aca="false">'PANORAMA JURY'!$D$10</f>
        <v/>
      </c>
      <c r="N7" s="99" t="str">
        <f aca="false">'PANORAMA JURY'!$D$11</f>
        <v/>
      </c>
      <c r="O7" s="99" t="str">
        <f aca="false">'PANORAMA JURY'!$D$12</f>
        <v/>
      </c>
      <c r="P7" s="99" t="str">
        <f aca="false">'PANORAMA JURY'!$D$13</f>
        <v/>
      </c>
      <c r="Q7" s="99" t="str">
        <f aca="false">'PANORAMA JURY'!$D$14</f>
        <v/>
      </c>
      <c r="R7" s="99" t="str">
        <f aca="false">'PANORAMA JURY'!$D$15</f>
        <v/>
      </c>
      <c r="S7" s="99" t="str">
        <f aca="false">'PANORAMA JURY'!$D$16</f>
        <v/>
      </c>
      <c r="T7" s="99" t="str">
        <f aca="false">'PANORAMA JURY'!$D$17</f>
        <v/>
      </c>
      <c r="U7" s="99" t="str">
        <f aca="false">'PANORAMA JURY'!$D$18</f>
        <v/>
      </c>
      <c r="V7" s="99" t="str">
        <f aca="false">'PANORAMA JURY'!$D$19</f>
        <v/>
      </c>
      <c r="W7" s="99" t="str">
        <f aca="false">'PANORAMA JURY'!$D$20</f>
        <v/>
      </c>
      <c r="X7" s="99" t="str">
        <f aca="false">'PANORAMA JURY'!$D$21</f>
        <v/>
      </c>
      <c r="Y7" s="99" t="str">
        <f aca="false">'PANORAMA JURY'!$D$22</f>
        <v/>
      </c>
      <c r="Z7" s="99" t="str">
        <f aca="false">'PANORAMA JURY'!$D$23</f>
        <v/>
      </c>
      <c r="AA7" s="99" t="str">
        <f aca="false">'PANORAMA JURY'!$D$24</f>
        <v/>
      </c>
      <c r="AB7" s="99" t="str">
        <f aca="false">'PANORAMA JURY'!$D$25</f>
        <v/>
      </c>
      <c r="AC7" s="99" t="str">
        <f aca="false">'PANORAMA JURY'!$D$26</f>
        <v/>
      </c>
      <c r="AD7" s="99" t="str">
        <f aca="false">'PANORAMA JURY'!$D$27</f>
        <v/>
      </c>
      <c r="AE7" s="99" t="str">
        <f aca="false">'PANORAMA JURY'!$D$28</f>
        <v/>
      </c>
      <c r="AF7" s="99" t="str">
        <f aca="false">'PANORAMA JURY'!$D$29</f>
        <v/>
      </c>
      <c r="AG7" s="99" t="str">
        <f aca="false">'PANORAMA JURY'!$D$30</f>
        <v/>
      </c>
      <c r="AH7" s="99" t="str">
        <f aca="false">'PANORAMA JURY'!$D$31</f>
        <v/>
      </c>
      <c r="AI7" s="99" t="str">
        <f aca="false">'PANORAMA JURY'!$D$32</f>
        <v/>
      </c>
      <c r="AJ7" s="99" t="str">
        <f aca="false">'PANORAMA JURY'!$D$33</f>
        <v/>
      </c>
      <c r="AK7" s="99" t="str">
        <f aca="false">'PANORAMA JURY'!$D$34</f>
        <v/>
      </c>
      <c r="AL7" s="99" t="str">
        <f aca="false">'PANORAMA JURY'!$D$35</f>
        <v/>
      </c>
      <c r="AM7" s="99" t="str">
        <f aca="false">'PANORAMA JURY'!$D$36</f>
        <v/>
      </c>
      <c r="AN7" s="99" t="str">
        <f aca="false">'PANORAMA JURY'!$D$37</f>
        <v/>
      </c>
      <c r="AO7" s="99" t="str">
        <f aca="false">'PANORAMA JURY'!$D$38</f>
        <v/>
      </c>
      <c r="AP7" s="99" t="str">
        <f aca="false">'PANORAMA JURY'!$D$39</f>
        <v/>
      </c>
      <c r="AQ7" s="99" t="str">
        <f aca="false">'PANORAMA JURY'!$D$40</f>
        <v/>
      </c>
      <c r="AR7" s="99" t="str">
        <f aca="false">'PANORAMA JURY'!$D$41</f>
        <v/>
      </c>
      <c r="AS7" s="99" t="str">
        <f aca="false">'PANORAMA JURY'!$D$42</f>
        <v/>
      </c>
      <c r="AT7" s="99" t="str">
        <f aca="false">'PANORAMA JURY'!$D$43</f>
        <v/>
      </c>
      <c r="AU7" s="99" t="str">
        <f aca="false">'PANORAMA JURY'!$D$44</f>
        <v/>
      </c>
      <c r="AV7" s="99" t="str">
        <f aca="false">'PANORAMA JURY'!$D$45</f>
        <v/>
      </c>
      <c r="AW7" s="99" t="str">
        <f aca="false">'PANORAMA JURY'!$D$46</f>
        <v/>
      </c>
      <c r="AX7" s="99" t="str">
        <f aca="false">'PANORAMA JURY'!$D$47</f>
        <v/>
      </c>
      <c r="AY7" s="99" t="str">
        <f aca="false">'PANORAMA JURY'!$D$48</f>
        <v/>
      </c>
      <c r="AZ7" s="99" t="str">
        <f aca="false">'PANORAMA JURY'!$D$49</f>
        <v/>
      </c>
      <c r="BA7" s="100" t="str">
        <f aca="false">'PANORAMA JURY'!$D$50</f>
        <v/>
      </c>
      <c r="BJ7" s="26"/>
    </row>
    <row r="8" s="108" customFormat="true" ht="109.5" hidden="false" customHeight="true" outlineLevel="0" collapsed="false">
      <c r="A8" s="101" t="s">
        <v>114</v>
      </c>
      <c r="B8" s="102" t="s">
        <v>115</v>
      </c>
      <c r="C8" s="103" t="s">
        <v>116</v>
      </c>
      <c r="D8" s="102" t="s">
        <v>117</v>
      </c>
      <c r="E8" s="104" t="s">
        <v>118</v>
      </c>
      <c r="F8" s="105" t="s">
        <v>119</v>
      </c>
      <c r="G8" s="105"/>
      <c r="H8" s="106" t="n">
        <f aca="false">'PANORAMA JURY'!$B$5</f>
        <v>0</v>
      </c>
      <c r="I8" s="103" t="n">
        <f aca="false">'PANORAMA JURY'!$B$6</f>
        <v>0</v>
      </c>
      <c r="J8" s="103" t="n">
        <f aca="false">'PANORAMA JURY'!$B$7</f>
        <v>0</v>
      </c>
      <c r="K8" s="103" t="n">
        <f aca="false">'PANORAMA JURY'!$B$8</f>
        <v>0</v>
      </c>
      <c r="L8" s="103" t="n">
        <f aca="false">'PANORAMA JURY'!$B$9</f>
        <v>0</v>
      </c>
      <c r="M8" s="103" t="n">
        <f aca="false">'PANORAMA JURY'!$B$10</f>
        <v>0</v>
      </c>
      <c r="N8" s="103" t="n">
        <f aca="false">'PANORAMA JURY'!$B$11</f>
        <v>0</v>
      </c>
      <c r="O8" s="103" t="n">
        <f aca="false">'PANORAMA JURY'!$B$12</f>
        <v>0</v>
      </c>
      <c r="P8" s="103" t="n">
        <f aca="false">'PANORAMA JURY'!$B$13</f>
        <v>0</v>
      </c>
      <c r="Q8" s="103" t="n">
        <f aca="false">'PANORAMA JURY'!$B$14</f>
        <v>0</v>
      </c>
      <c r="R8" s="103" t="n">
        <f aca="false">'PANORAMA JURY'!$B$15</f>
        <v>0</v>
      </c>
      <c r="S8" s="103" t="n">
        <f aca="false">'PANORAMA JURY'!$B$16</f>
        <v>0</v>
      </c>
      <c r="T8" s="103" t="n">
        <f aca="false">'PANORAMA JURY'!$B$17</f>
        <v>0</v>
      </c>
      <c r="U8" s="103" t="n">
        <f aca="false">'PANORAMA JURY'!$B$18</f>
        <v>0</v>
      </c>
      <c r="V8" s="103" t="n">
        <f aca="false">'PANORAMA JURY'!$B$19</f>
        <v>0</v>
      </c>
      <c r="W8" s="103" t="n">
        <f aca="false">'PANORAMA JURY'!$B$20</f>
        <v>0</v>
      </c>
      <c r="X8" s="103" t="n">
        <f aca="false">'PANORAMA JURY'!$B$21</f>
        <v>0</v>
      </c>
      <c r="Y8" s="103" t="n">
        <f aca="false">'PANORAMA JURY'!$B$22</f>
        <v>0</v>
      </c>
      <c r="Z8" s="103" t="n">
        <f aca="false">'PANORAMA JURY'!$B$23</f>
        <v>0</v>
      </c>
      <c r="AA8" s="103" t="n">
        <f aca="false">'PANORAMA JURY'!$B$24</f>
        <v>0</v>
      </c>
      <c r="AB8" s="103" t="n">
        <f aca="false">'PANORAMA JURY'!$B$25</f>
        <v>0</v>
      </c>
      <c r="AC8" s="103" t="n">
        <f aca="false">'PANORAMA JURY'!$B$26</f>
        <v>0</v>
      </c>
      <c r="AD8" s="103" t="n">
        <f aca="false">'PANORAMA JURY'!$B$27</f>
        <v>0</v>
      </c>
      <c r="AE8" s="103" t="n">
        <f aca="false">'PANORAMA JURY'!$B$28</f>
        <v>0</v>
      </c>
      <c r="AF8" s="103" t="n">
        <f aca="false">'PANORAMA JURY'!$B$29</f>
        <v>0</v>
      </c>
      <c r="AG8" s="103" t="n">
        <f aca="false">'PANORAMA JURY'!$B$30</f>
        <v>0</v>
      </c>
      <c r="AH8" s="103" t="n">
        <f aca="false">'PANORAMA JURY'!$B$31</f>
        <v>0</v>
      </c>
      <c r="AI8" s="103" t="n">
        <f aca="false">'PANORAMA JURY'!$B$32</f>
        <v>0</v>
      </c>
      <c r="AJ8" s="103" t="n">
        <f aca="false">'PANORAMA JURY'!$B$33</f>
        <v>0</v>
      </c>
      <c r="AK8" s="103" t="n">
        <f aca="false">'PANORAMA JURY'!$B$34</f>
        <v>0</v>
      </c>
      <c r="AL8" s="103" t="n">
        <f aca="false">'PANORAMA JURY'!$B$35</f>
        <v>0</v>
      </c>
      <c r="AM8" s="103" t="n">
        <f aca="false">'PANORAMA JURY'!$B$36</f>
        <v>0</v>
      </c>
      <c r="AN8" s="103" t="n">
        <f aca="false">'PANORAMA JURY'!$B$37</f>
        <v>0</v>
      </c>
      <c r="AO8" s="103" t="n">
        <f aca="false">'PANORAMA JURY'!$B$38</f>
        <v>0</v>
      </c>
      <c r="AP8" s="103" t="n">
        <f aca="false">'PANORAMA JURY'!$B$39</f>
        <v>0</v>
      </c>
      <c r="AQ8" s="103" t="n">
        <f aca="false">'PANORAMA JURY'!$B$40</f>
        <v>0</v>
      </c>
      <c r="AR8" s="103" t="n">
        <f aca="false">'PANORAMA JURY'!$B$41</f>
        <v>0</v>
      </c>
      <c r="AS8" s="103" t="n">
        <f aca="false">'PANORAMA JURY'!$B$42</f>
        <v>0</v>
      </c>
      <c r="AT8" s="103" t="n">
        <f aca="false">'PANORAMA JURY'!$B$43</f>
        <v>0</v>
      </c>
      <c r="AU8" s="103" t="n">
        <f aca="false">'PANORAMA JURY'!$B$44</f>
        <v>0</v>
      </c>
      <c r="AV8" s="103" t="n">
        <f aca="false">'PANORAMA JURY'!$B$45</f>
        <v>0</v>
      </c>
      <c r="AW8" s="103" t="n">
        <f aca="false">'PANORAMA JURY'!$B$46</f>
        <v>0</v>
      </c>
      <c r="AX8" s="103" t="n">
        <f aca="false">'PANORAMA JURY'!$B$47</f>
        <v>0</v>
      </c>
      <c r="AY8" s="103" t="n">
        <f aca="false">'PANORAMA JURY'!$B$48</f>
        <v>0</v>
      </c>
      <c r="AZ8" s="103" t="n">
        <f aca="false">'PANORAMA JURY'!$B$49</f>
        <v>0</v>
      </c>
      <c r="BA8" s="107" t="n">
        <f aca="false">'PANORAMA JURY'!$B$50</f>
        <v>0</v>
      </c>
      <c r="BJ8" s="109"/>
    </row>
    <row r="9" s="121" customFormat="true" ht="16.5" hidden="false" customHeight="true" outlineLevel="0" collapsed="false">
      <c r="A9" s="110"/>
      <c r="B9" s="111"/>
      <c r="C9" s="112" t="n">
        <f aca="false">B9-A9</f>
        <v>0</v>
      </c>
      <c r="D9" s="113"/>
      <c r="E9" s="114"/>
      <c r="F9" s="115"/>
      <c r="G9" s="116"/>
      <c r="H9" s="117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20"/>
    </row>
    <row r="10" customFormat="false" ht="16.5" hidden="false" customHeight="true" outlineLevel="0" collapsed="false">
      <c r="A10" s="122"/>
      <c r="B10" s="123"/>
      <c r="C10" s="124" t="n">
        <f aca="false">B10-A10</f>
        <v>0</v>
      </c>
      <c r="D10" s="125"/>
      <c r="E10" s="126"/>
      <c r="F10" s="127"/>
      <c r="G10" s="128"/>
      <c r="H10" s="117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29"/>
    </row>
    <row r="11" customFormat="false" ht="16.5" hidden="false" customHeight="true" outlineLevel="0" collapsed="false">
      <c r="A11" s="122"/>
      <c r="B11" s="123"/>
      <c r="C11" s="124" t="n">
        <f aca="false">B11-A11</f>
        <v>0</v>
      </c>
      <c r="D11" s="125"/>
      <c r="E11" s="126"/>
      <c r="F11" s="127"/>
      <c r="G11" s="128"/>
      <c r="H11" s="117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29"/>
    </row>
    <row r="12" customFormat="false" ht="16.5" hidden="false" customHeight="true" outlineLevel="0" collapsed="false">
      <c r="A12" s="122"/>
      <c r="B12" s="123"/>
      <c r="C12" s="124" t="n">
        <f aca="false">B12-A12</f>
        <v>0</v>
      </c>
      <c r="D12" s="125"/>
      <c r="E12" s="126"/>
      <c r="F12" s="127"/>
      <c r="G12" s="128"/>
      <c r="H12" s="117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29"/>
    </row>
    <row r="13" customFormat="false" ht="16.5" hidden="false" customHeight="true" outlineLevel="0" collapsed="false">
      <c r="A13" s="122"/>
      <c r="B13" s="123"/>
      <c r="C13" s="124" t="n">
        <f aca="false">B13-A13</f>
        <v>0</v>
      </c>
      <c r="D13" s="125"/>
      <c r="E13" s="126"/>
      <c r="F13" s="127"/>
      <c r="G13" s="128"/>
      <c r="H13" s="117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29"/>
    </row>
    <row r="14" customFormat="false" ht="16.5" hidden="false" customHeight="true" outlineLevel="0" collapsed="false">
      <c r="A14" s="122"/>
      <c r="B14" s="123"/>
      <c r="C14" s="124" t="n">
        <f aca="false">B14-A14</f>
        <v>0</v>
      </c>
      <c r="D14" s="125"/>
      <c r="E14" s="126"/>
      <c r="F14" s="127"/>
      <c r="G14" s="128"/>
      <c r="H14" s="117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29"/>
    </row>
    <row r="15" customFormat="false" ht="16.5" hidden="false" customHeight="true" outlineLevel="0" collapsed="false">
      <c r="A15" s="122"/>
      <c r="B15" s="123"/>
      <c r="C15" s="124" t="n">
        <f aca="false">B15-A15</f>
        <v>0</v>
      </c>
      <c r="D15" s="125"/>
      <c r="E15" s="126"/>
      <c r="F15" s="127"/>
      <c r="G15" s="128"/>
      <c r="H15" s="117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29"/>
    </row>
    <row r="16" customFormat="false" ht="16.5" hidden="false" customHeight="true" outlineLevel="0" collapsed="false">
      <c r="A16" s="122"/>
      <c r="B16" s="123"/>
      <c r="C16" s="124" t="n">
        <f aca="false">B16-A16</f>
        <v>0</v>
      </c>
      <c r="D16" s="125"/>
      <c r="E16" s="126"/>
      <c r="F16" s="127"/>
      <c r="G16" s="128"/>
      <c r="H16" s="117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29"/>
    </row>
    <row r="17" customFormat="false" ht="16.5" hidden="false" customHeight="true" outlineLevel="0" collapsed="false">
      <c r="A17" s="122"/>
      <c r="B17" s="123"/>
      <c r="C17" s="124" t="n">
        <f aca="false">B17-A17</f>
        <v>0</v>
      </c>
      <c r="D17" s="125"/>
      <c r="E17" s="126"/>
      <c r="F17" s="127"/>
      <c r="G17" s="128"/>
      <c r="H17" s="117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29"/>
    </row>
    <row r="18" customFormat="false" ht="16.5" hidden="false" customHeight="true" outlineLevel="0" collapsed="false">
      <c r="A18" s="122"/>
      <c r="B18" s="123"/>
      <c r="C18" s="124" t="n">
        <f aca="false">B18-A18</f>
        <v>0</v>
      </c>
      <c r="D18" s="125"/>
      <c r="E18" s="126"/>
      <c r="F18" s="127"/>
      <c r="G18" s="128"/>
      <c r="H18" s="117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29"/>
    </row>
    <row r="19" customFormat="false" ht="16.5" hidden="false" customHeight="true" outlineLevel="0" collapsed="false">
      <c r="A19" s="122"/>
      <c r="B19" s="123"/>
      <c r="C19" s="124" t="n">
        <f aca="false">B19-A19</f>
        <v>0</v>
      </c>
      <c r="D19" s="125"/>
      <c r="E19" s="126"/>
      <c r="F19" s="127"/>
      <c r="G19" s="128"/>
      <c r="H19" s="117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29"/>
    </row>
    <row r="20" customFormat="false" ht="16.5" hidden="false" customHeight="true" outlineLevel="0" collapsed="false">
      <c r="A20" s="122"/>
      <c r="B20" s="123"/>
      <c r="C20" s="124" t="n">
        <f aca="false">B20-A20</f>
        <v>0</v>
      </c>
      <c r="D20" s="125"/>
      <c r="E20" s="126"/>
      <c r="F20" s="127"/>
      <c r="G20" s="128"/>
      <c r="H20" s="117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29"/>
    </row>
    <row r="21" customFormat="false" ht="16.5" hidden="false" customHeight="true" outlineLevel="0" collapsed="false">
      <c r="A21" s="122"/>
      <c r="B21" s="123"/>
      <c r="C21" s="124" t="n">
        <f aca="false">B21-A21</f>
        <v>0</v>
      </c>
      <c r="D21" s="125"/>
      <c r="E21" s="126"/>
      <c r="F21" s="127"/>
      <c r="G21" s="128"/>
      <c r="H21" s="117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29"/>
    </row>
    <row r="22" customFormat="false" ht="16.5" hidden="false" customHeight="true" outlineLevel="0" collapsed="false">
      <c r="A22" s="122"/>
      <c r="B22" s="123"/>
      <c r="C22" s="124" t="n">
        <f aca="false">B22-A22</f>
        <v>0</v>
      </c>
      <c r="D22" s="125"/>
      <c r="E22" s="126"/>
      <c r="F22" s="127"/>
      <c r="G22" s="128"/>
      <c r="H22" s="117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29"/>
    </row>
    <row r="23" customFormat="false" ht="16.5" hidden="false" customHeight="true" outlineLevel="0" collapsed="false">
      <c r="A23" s="122"/>
      <c r="B23" s="123"/>
      <c r="C23" s="124" t="n">
        <f aca="false">B23-A23</f>
        <v>0</v>
      </c>
      <c r="D23" s="125"/>
      <c r="E23" s="126"/>
      <c r="F23" s="127"/>
      <c r="G23" s="128"/>
      <c r="H23" s="117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29"/>
    </row>
    <row r="24" customFormat="false" ht="16.5" hidden="false" customHeight="true" outlineLevel="0" collapsed="false">
      <c r="A24" s="122"/>
      <c r="B24" s="123"/>
      <c r="C24" s="124" t="n">
        <f aca="false">B24-A24</f>
        <v>0</v>
      </c>
      <c r="D24" s="125"/>
      <c r="E24" s="126"/>
      <c r="F24" s="127"/>
      <c r="G24" s="128"/>
      <c r="H24" s="117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29"/>
    </row>
    <row r="25" customFormat="false" ht="16.5" hidden="false" customHeight="true" outlineLevel="0" collapsed="false">
      <c r="A25" s="122"/>
      <c r="B25" s="123"/>
      <c r="C25" s="124" t="n">
        <f aca="false">B25-A25</f>
        <v>0</v>
      </c>
      <c r="D25" s="125"/>
      <c r="E25" s="130"/>
      <c r="F25" s="127"/>
      <c r="G25" s="128"/>
      <c r="H25" s="117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29"/>
    </row>
    <row r="26" customFormat="false" ht="16.5" hidden="false" customHeight="true" outlineLevel="0" collapsed="false">
      <c r="A26" s="122"/>
      <c r="B26" s="123"/>
      <c r="C26" s="124" t="n">
        <f aca="false">B26-A26</f>
        <v>0</v>
      </c>
      <c r="D26" s="125"/>
      <c r="E26" s="126"/>
      <c r="F26" s="127"/>
      <c r="G26" s="128"/>
      <c r="H26" s="117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29"/>
    </row>
    <row r="27" customFormat="false" ht="16.5" hidden="false" customHeight="true" outlineLevel="0" collapsed="false">
      <c r="A27" s="122"/>
      <c r="B27" s="123"/>
      <c r="C27" s="124" t="n">
        <f aca="false">B27-A27</f>
        <v>0</v>
      </c>
      <c r="D27" s="125"/>
      <c r="E27" s="126"/>
      <c r="F27" s="127"/>
      <c r="G27" s="128"/>
      <c r="H27" s="117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29"/>
    </row>
    <row r="28" customFormat="false" ht="16.5" hidden="false" customHeight="true" outlineLevel="0" collapsed="false">
      <c r="A28" s="122"/>
      <c r="B28" s="123"/>
      <c r="C28" s="124" t="n">
        <f aca="false">B28-A28</f>
        <v>0</v>
      </c>
      <c r="D28" s="125"/>
      <c r="E28" s="126"/>
      <c r="F28" s="127"/>
      <c r="G28" s="128"/>
      <c r="H28" s="117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29"/>
      <c r="BJ28" s="131"/>
    </row>
    <row r="29" customFormat="false" ht="16.5" hidden="false" customHeight="true" outlineLevel="0" collapsed="false">
      <c r="A29" s="122"/>
      <c r="B29" s="123"/>
      <c r="C29" s="124" t="n">
        <f aca="false">B29-A29</f>
        <v>0</v>
      </c>
      <c r="D29" s="125"/>
      <c r="E29" s="126"/>
      <c r="F29" s="127"/>
      <c r="G29" s="128"/>
      <c r="H29" s="117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29"/>
      <c r="BJ29" s="131"/>
    </row>
    <row r="30" customFormat="false" ht="16.5" hidden="false" customHeight="true" outlineLevel="0" collapsed="false">
      <c r="A30" s="122"/>
      <c r="B30" s="123"/>
      <c r="C30" s="124" t="n">
        <f aca="false">B30-A30</f>
        <v>0</v>
      </c>
      <c r="D30" s="125"/>
      <c r="E30" s="126"/>
      <c r="F30" s="127"/>
      <c r="G30" s="128"/>
      <c r="H30" s="117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29"/>
      <c r="BJ30" s="131"/>
    </row>
    <row r="31" customFormat="false" ht="16.5" hidden="false" customHeight="true" outlineLevel="0" collapsed="false">
      <c r="A31" s="122"/>
      <c r="B31" s="123"/>
      <c r="C31" s="124" t="n">
        <f aca="false">B31-A31</f>
        <v>0</v>
      </c>
      <c r="D31" s="125"/>
      <c r="E31" s="126"/>
      <c r="F31" s="127"/>
      <c r="G31" s="128"/>
      <c r="H31" s="117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29"/>
      <c r="BJ31" s="131"/>
    </row>
    <row r="32" customFormat="false" ht="16.5" hidden="false" customHeight="true" outlineLevel="0" collapsed="false">
      <c r="A32" s="122"/>
      <c r="B32" s="123"/>
      <c r="C32" s="124" t="n">
        <f aca="false">B32-A32</f>
        <v>0</v>
      </c>
      <c r="D32" s="125"/>
      <c r="E32" s="126"/>
      <c r="F32" s="127"/>
      <c r="G32" s="128"/>
      <c r="H32" s="117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29"/>
      <c r="BJ32" s="131"/>
    </row>
    <row r="33" customFormat="false" ht="16.5" hidden="false" customHeight="true" outlineLevel="0" collapsed="false">
      <c r="A33" s="122"/>
      <c r="B33" s="123"/>
      <c r="C33" s="124" t="n">
        <f aca="false">B33-A33</f>
        <v>0</v>
      </c>
      <c r="D33" s="125"/>
      <c r="E33" s="126"/>
      <c r="F33" s="127"/>
      <c r="G33" s="128"/>
      <c r="H33" s="117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29"/>
      <c r="BJ33" s="131"/>
    </row>
    <row r="34" customFormat="false" ht="16.5" hidden="false" customHeight="true" outlineLevel="0" collapsed="false">
      <c r="A34" s="122"/>
      <c r="B34" s="123"/>
      <c r="C34" s="124" t="n">
        <f aca="false">B34-A34</f>
        <v>0</v>
      </c>
      <c r="D34" s="125"/>
      <c r="E34" s="126"/>
      <c r="F34" s="127"/>
      <c r="G34" s="128"/>
      <c r="H34" s="117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29"/>
      <c r="BJ34" s="131"/>
    </row>
    <row r="35" customFormat="false" ht="16.5" hidden="false" customHeight="true" outlineLevel="0" collapsed="false">
      <c r="A35" s="122"/>
      <c r="B35" s="123"/>
      <c r="C35" s="124" t="n">
        <f aca="false">B35-A35</f>
        <v>0</v>
      </c>
      <c r="D35" s="125"/>
      <c r="E35" s="126"/>
      <c r="F35" s="127"/>
      <c r="G35" s="128"/>
      <c r="H35" s="117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29"/>
    </row>
    <row r="36" customFormat="false" ht="16.5" hidden="false" customHeight="true" outlineLevel="0" collapsed="false">
      <c r="A36" s="122"/>
      <c r="B36" s="123"/>
      <c r="C36" s="124" t="n">
        <f aca="false">B36-A36</f>
        <v>0</v>
      </c>
      <c r="D36" s="125"/>
      <c r="E36" s="126"/>
      <c r="F36" s="127"/>
      <c r="G36" s="128"/>
      <c r="H36" s="117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29"/>
    </row>
    <row r="37" customFormat="false" ht="16.5" hidden="false" customHeight="true" outlineLevel="0" collapsed="false">
      <c r="A37" s="122"/>
      <c r="B37" s="123"/>
      <c r="C37" s="124" t="n">
        <f aca="false">B37-A37</f>
        <v>0</v>
      </c>
      <c r="D37" s="125"/>
      <c r="E37" s="126"/>
      <c r="F37" s="127"/>
      <c r="G37" s="128"/>
      <c r="H37" s="117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29"/>
    </row>
    <row r="38" customFormat="false" ht="16.5" hidden="false" customHeight="true" outlineLevel="0" collapsed="false">
      <c r="A38" s="122"/>
      <c r="B38" s="123"/>
      <c r="C38" s="124" t="n">
        <f aca="false">B38-A38</f>
        <v>0</v>
      </c>
      <c r="D38" s="125"/>
      <c r="E38" s="126"/>
      <c r="F38" s="127"/>
      <c r="G38" s="128"/>
      <c r="H38" s="117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29"/>
    </row>
    <row r="39" customFormat="false" ht="16.5" hidden="false" customHeight="true" outlineLevel="0" collapsed="false">
      <c r="A39" s="122"/>
      <c r="B39" s="123"/>
      <c r="C39" s="124" t="n">
        <f aca="false">B39-A39</f>
        <v>0</v>
      </c>
      <c r="D39" s="125"/>
      <c r="E39" s="126"/>
      <c r="F39" s="127"/>
      <c r="G39" s="128"/>
      <c r="H39" s="117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29"/>
    </row>
    <row r="40" customFormat="false" ht="16.5" hidden="false" customHeight="true" outlineLevel="0" collapsed="false">
      <c r="A40" s="122"/>
      <c r="B40" s="123"/>
      <c r="C40" s="124" t="n">
        <f aca="false">B40-A40</f>
        <v>0</v>
      </c>
      <c r="D40" s="125"/>
      <c r="E40" s="126"/>
      <c r="F40" s="127"/>
      <c r="G40" s="128"/>
      <c r="H40" s="117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29"/>
    </row>
    <row r="41" customFormat="false" ht="16.5" hidden="false" customHeight="true" outlineLevel="0" collapsed="false">
      <c r="A41" s="122"/>
      <c r="B41" s="123"/>
      <c r="C41" s="124" t="n">
        <f aca="false">B41-A41</f>
        <v>0</v>
      </c>
      <c r="D41" s="125"/>
      <c r="E41" s="126"/>
      <c r="F41" s="127"/>
      <c r="G41" s="128"/>
      <c r="H41" s="117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29"/>
    </row>
    <row r="42" customFormat="false" ht="16.5" hidden="false" customHeight="true" outlineLevel="0" collapsed="false">
      <c r="A42" s="122"/>
      <c r="B42" s="123"/>
      <c r="C42" s="124" t="n">
        <f aca="false">B42-A42</f>
        <v>0</v>
      </c>
      <c r="D42" s="125"/>
      <c r="E42" s="126"/>
      <c r="F42" s="127"/>
      <c r="G42" s="128"/>
      <c r="H42" s="117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29"/>
    </row>
    <row r="43" customFormat="false" ht="16.5" hidden="false" customHeight="true" outlineLevel="0" collapsed="false">
      <c r="A43" s="122"/>
      <c r="B43" s="123"/>
      <c r="C43" s="124" t="n">
        <f aca="false">B43-A43</f>
        <v>0</v>
      </c>
      <c r="D43" s="125"/>
      <c r="E43" s="126"/>
      <c r="F43" s="127"/>
      <c r="G43" s="128"/>
      <c r="H43" s="117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29"/>
    </row>
    <row r="44" customFormat="false" ht="16.5" hidden="false" customHeight="true" outlineLevel="0" collapsed="false">
      <c r="A44" s="122"/>
      <c r="B44" s="123"/>
      <c r="C44" s="124" t="n">
        <f aca="false">B44-A44</f>
        <v>0</v>
      </c>
      <c r="D44" s="125"/>
      <c r="E44" s="126"/>
      <c r="F44" s="127"/>
      <c r="G44" s="128"/>
      <c r="H44" s="117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29"/>
    </row>
    <row r="45" customFormat="false" ht="16.5" hidden="false" customHeight="true" outlineLevel="0" collapsed="false">
      <c r="A45" s="122"/>
      <c r="B45" s="123"/>
      <c r="C45" s="124" t="n">
        <f aca="false">B45-A45</f>
        <v>0</v>
      </c>
      <c r="D45" s="125"/>
      <c r="E45" s="126"/>
      <c r="F45" s="127"/>
      <c r="G45" s="128"/>
      <c r="H45" s="117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29"/>
    </row>
    <row r="46" customFormat="false" ht="16.5" hidden="false" customHeight="true" outlineLevel="0" collapsed="false">
      <c r="A46" s="122"/>
      <c r="B46" s="123"/>
      <c r="C46" s="124" t="n">
        <f aca="false">B46-A46</f>
        <v>0</v>
      </c>
      <c r="D46" s="125"/>
      <c r="E46" s="126"/>
      <c r="F46" s="127"/>
      <c r="G46" s="128"/>
      <c r="H46" s="117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29"/>
    </row>
    <row r="47" customFormat="false" ht="16.5" hidden="false" customHeight="true" outlineLevel="0" collapsed="false">
      <c r="A47" s="122"/>
      <c r="B47" s="123"/>
      <c r="C47" s="124" t="n">
        <f aca="false">B47-A47</f>
        <v>0</v>
      </c>
      <c r="D47" s="125"/>
      <c r="E47" s="126"/>
      <c r="F47" s="127"/>
      <c r="G47" s="128"/>
      <c r="H47" s="117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29"/>
    </row>
    <row r="48" customFormat="false" ht="16.5" hidden="false" customHeight="true" outlineLevel="0" collapsed="false">
      <c r="A48" s="132"/>
      <c r="B48" s="133"/>
      <c r="C48" s="134" t="n">
        <f aca="false">B48-A48</f>
        <v>0</v>
      </c>
      <c r="D48" s="135"/>
      <c r="E48" s="136"/>
      <c r="F48" s="137"/>
      <c r="G48" s="138"/>
      <c r="H48" s="139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1"/>
    </row>
    <row r="50" customFormat="false" ht="15" hidden="false" customHeight="false" outlineLevel="0" collapsed="false">
      <c r="BJ50" s="35" t="str">
        <f aca="false">MAPPING!F1</f>
        <v>Liste Segments</v>
      </c>
    </row>
    <row r="51" customFormat="false" ht="15" hidden="false" customHeight="false" outlineLevel="0" collapsed="false">
      <c r="BJ51" s="37" t="n">
        <f aca="false">MAPPING!F2</f>
        <v>0</v>
      </c>
    </row>
    <row r="52" customFormat="false" ht="15" hidden="false" customHeight="false" outlineLevel="0" collapsed="false">
      <c r="BJ52" s="37" t="str">
        <f aca="false">MAPPING!F3</f>
        <v>Short Program</v>
      </c>
    </row>
    <row r="53" customFormat="false" ht="15" hidden="false" customHeight="false" outlineLevel="0" collapsed="false">
      <c r="BJ53" s="37" t="str">
        <f aca="false">MAPPING!F4</f>
        <v>Free Skating</v>
      </c>
    </row>
    <row r="54" customFormat="false" ht="15" hidden="false" customHeight="false" outlineLevel="0" collapsed="false">
      <c r="BJ54" s="37" t="str">
        <f aca="false">MAPPING!F5</f>
        <v>Pattern Dance</v>
      </c>
    </row>
    <row r="55" customFormat="false" ht="15" hidden="false" customHeight="false" outlineLevel="0" collapsed="false">
      <c r="BJ55" s="37" t="str">
        <f aca="false">MAPPING!F6</f>
        <v>Rhythm Dance</v>
      </c>
    </row>
    <row r="56" customFormat="false" ht="15" hidden="false" customHeight="false" outlineLevel="0" collapsed="false">
      <c r="BJ56" s="37" t="str">
        <f aca="false">MAPPING!F7</f>
        <v>Free Dance</v>
      </c>
    </row>
    <row r="57" customFormat="false" ht="15" hidden="false" customHeight="false" outlineLevel="0" collapsed="false">
      <c r="BJ57" s="37" t="str">
        <f aca="false">MAPPING!F8</f>
        <v>Danse d'Interprétation</v>
      </c>
    </row>
    <row r="58" customFormat="false" ht="15" hidden="false" customHeight="false" outlineLevel="0" collapsed="false">
      <c r="BJ58" s="37" t="str">
        <f aca="false">MAPPING!F9</f>
        <v>Exercice Chorégraphique</v>
      </c>
    </row>
    <row r="59" customFormat="false" ht="15" hidden="false" customHeight="false" outlineLevel="0" collapsed="false">
      <c r="BJ59" s="37" t="str">
        <f aca="false">MAPPING!F10</f>
        <v>Ballet Libre</v>
      </c>
    </row>
    <row r="60" customFormat="false" ht="15" hidden="false" customHeight="false" outlineLevel="0" collapsed="false">
      <c r="BJ60" s="37" t="str">
        <f aca="false">MAPPING!F11</f>
        <v>Top-Jump</v>
      </c>
    </row>
    <row r="61" customFormat="false" ht="15" hidden="false" customHeight="false" outlineLevel="0" collapsed="false">
      <c r="BJ61" s="37" t="str">
        <f aca="false">MAPPING!F12</f>
        <v>Top-Spin</v>
      </c>
    </row>
    <row r="62" customFormat="false" ht="15" hidden="false" customHeight="false" outlineLevel="0" collapsed="false">
      <c r="BJ62" s="37" t="str">
        <f aca="false">MAPPING!F13</f>
        <v>Monitoring</v>
      </c>
    </row>
    <row r="63" customFormat="false" ht="15" hidden="false" customHeight="false" outlineLevel="0" collapsed="false">
      <c r="BJ63" s="37" t="str">
        <f aca="false">MAPPING!F14</f>
        <v>*** Surfaçage ***</v>
      </c>
    </row>
    <row r="64" customFormat="false" ht="15" hidden="false" customHeight="false" outlineLevel="0" collapsed="false">
      <c r="BJ64" s="37" t="str">
        <f aca="false">MAPPING!F16</f>
        <v>*** Pause ***</v>
      </c>
    </row>
    <row r="65" customFormat="false" ht="15" hidden="false" customHeight="false" outlineLevel="0" collapsed="false">
      <c r="BJ65" s="37" t="str">
        <f aca="false">MAPPING!F15</f>
        <v>*** Réunion ***</v>
      </c>
    </row>
    <row r="66" customFormat="false" ht="15" hidden="false" customHeight="false" outlineLevel="0" collapsed="false">
      <c r="BJ66" s="37" t="str">
        <f aca="false">MAPPING!F17</f>
        <v>Bobsleigh-Skeleton</v>
      </c>
    </row>
    <row r="67" customFormat="false" ht="15" hidden="false" customHeight="false" outlineLevel="0" collapsed="false">
      <c r="BJ67" s="37" t="str">
        <f aca="false">MAPPING!F18</f>
        <v>Curling</v>
      </c>
    </row>
    <row r="68" customFormat="false" ht="15" hidden="false" customHeight="false" outlineLevel="0" collapsed="false">
      <c r="BJ68" s="37" t="str">
        <f aca="false">MAPPING!F19</f>
        <v>ShortTrack</v>
      </c>
    </row>
    <row r="69" customFormat="false" ht="15" hidden="false" customHeight="false" outlineLevel="0" collapsed="false">
      <c r="BJ69" s="37" t="str">
        <f aca="false">MAPPING!F20</f>
        <v>FreeStyle</v>
      </c>
    </row>
    <row r="70" customFormat="false" ht="15" hidden="false" customHeight="false" outlineLevel="0" collapsed="false">
      <c r="BJ70" s="37" t="str">
        <f aca="false">MAPPING!F21</f>
        <v>IceCross</v>
      </c>
    </row>
    <row r="71" customFormat="false" ht="15" hidden="false" customHeight="false" outlineLevel="0" collapsed="false">
      <c r="BJ71" s="37" t="str">
        <f aca="false">MAPPING!F22</f>
        <v>Autre</v>
      </c>
    </row>
    <row r="72" customFormat="false" ht="15" hidden="false" customHeight="false" outlineLevel="0" collapsed="false">
      <c r="BJ72" s="37" t="n">
        <f aca="false">MAPPING!F23</f>
        <v>0</v>
      </c>
    </row>
    <row r="73" customFormat="false" ht="15" hidden="false" customHeight="false" outlineLevel="0" collapsed="false">
      <c r="BJ73" s="37" t="n">
        <f aca="false">MAPPING!F24</f>
        <v>0</v>
      </c>
    </row>
    <row r="74" customFormat="false" ht="15" hidden="false" customHeight="false" outlineLevel="0" collapsed="false">
      <c r="BJ74" s="37" t="n">
        <f aca="false">MAPPING!F25</f>
        <v>0</v>
      </c>
    </row>
    <row r="75" customFormat="false" ht="15" hidden="false" customHeight="false" outlineLevel="0" collapsed="false">
      <c r="BJ75" s="37" t="n">
        <f aca="false">MAPPING!F26</f>
        <v>0</v>
      </c>
    </row>
    <row r="76" customFormat="false" ht="15" hidden="false" customHeight="false" outlineLevel="0" collapsed="false">
      <c r="BJ76" s="37" t="n">
        <f aca="false">MAPPING!F27</f>
        <v>0</v>
      </c>
    </row>
    <row r="77" customFormat="false" ht="15" hidden="false" customHeight="false" outlineLevel="0" collapsed="false">
      <c r="BJ77" s="37" t="n">
        <f aca="false">MAPPING!F28</f>
        <v>0</v>
      </c>
    </row>
    <row r="78" customFormat="false" ht="15" hidden="false" customHeight="false" outlineLevel="0" collapsed="false">
      <c r="BJ78" s="37" t="n">
        <f aca="false">MAPPING!F29</f>
        <v>0</v>
      </c>
    </row>
  </sheetData>
  <sheetProtection algorithmName="SHA-512" hashValue="YXrPS3j5VIhRkTfg5x2NIFUgKR6ldDWxZnXWygnyqj1/6S43QYaN8vO0GI+VWbot9QCtg9C8fRTTByOc0zaxdA==" saltValue="S+9QKZSSu11okF+F3IVIow==" spinCount="100000" sheet="true" selectLockedCells="true" pivotTables="false"/>
  <mergeCells count="16">
    <mergeCell ref="A1:AK1"/>
    <mergeCell ref="AL1:BV1"/>
    <mergeCell ref="BW1:DG1"/>
    <mergeCell ref="DH1:ER1"/>
    <mergeCell ref="ES1:GC1"/>
    <mergeCell ref="GD1:HN1"/>
    <mergeCell ref="HO1:IV1"/>
    <mergeCell ref="A2:AK2"/>
    <mergeCell ref="A3:AK3"/>
    <mergeCell ref="A4:D4"/>
    <mergeCell ref="E4:G4"/>
    <mergeCell ref="A5:D5"/>
    <mergeCell ref="E5:G5"/>
    <mergeCell ref="E6:G6"/>
    <mergeCell ref="A7:F7"/>
    <mergeCell ref="F8:G8"/>
  </mergeCells>
  <conditionalFormatting sqref="H9:BA48">
    <cfRule type="containsText" priority="2" operator="containsText" aboveAverage="0" equalAverage="0" bottom="0" percent="0" rank="0" text=" " dxfId="8">
      <formula>NOT(ISERROR(SEARCH(" ",H9)))</formula>
    </cfRule>
    <cfRule type="cellIs" priority="3" operator="equal" aboveAverage="0" equalAverage="0" bottom="0" percent="0" rank="0" text="" dxfId="9">
      <formula>"N"</formula>
    </cfRule>
  </conditionalFormatting>
  <conditionalFormatting sqref="A9:B48 D9:BA48">
    <cfRule type="expression" priority="4" aboveAverage="0" equalAverage="0" bottom="0" percent="0" rank="0" text="" dxfId="10">
      <formula>LEFT($F9,13)="*** Pause ***"</formula>
    </cfRule>
    <cfRule type="expression" priority="5" aboveAverage="0" equalAverage="0" bottom="0" percent="0" rank="0" text="" dxfId="11">
      <formula>LEFT($F9,3)="***"</formula>
    </cfRule>
  </conditionalFormatting>
  <dataValidations count="1">
    <dataValidation allowBlank="true" errorStyle="stop" operator="between" showDropDown="false" showErrorMessage="true" showInputMessage="true" sqref="F9:F48" type="list">
      <formula1>$BJ$51:$BJ$78</formula1>
      <formula2>0</formula2>
    </dataValidation>
  </dataValidations>
  <printOptions headings="false" gridLines="false" gridLinesSet="true" horizontalCentered="true" verticalCentered="true"/>
  <pageMargins left="0.196527777777778" right="0.196527777777778" top="0.39375" bottom="0.39375" header="0.275694444444444" footer="0.275694444444444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&amp;C&amp;16&amp;K0070c0PANORAMA DES JURYS&amp;R&amp;K000000Version 16 - 01/07/2025
imprimé le &amp;D à &amp;T</oddHeader>
    <oddFooter>&amp;R&amp;8&amp;K0070c0Commission Fédérale des Officiels d'Arbitrage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7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8" topLeftCell="H9" activePane="bottomRight" state="frozen"/>
      <selection pane="topLeft" activeCell="A1" activeCellId="0" sqref="A1"/>
      <selection pane="topRight" activeCell="H1" activeCellId="0" sqref="H1"/>
      <selection pane="bottomLeft" activeCell="A9" activeCellId="0" sqref="A9"/>
      <selection pane="bottomRight" activeCell="H9" activeCellId="0" sqref="H9"/>
    </sheetView>
  </sheetViews>
  <sheetFormatPr defaultColWidth="10.54296875" defaultRowHeight="15" customHeight="true" zeroHeight="false" outlineLevelRow="0" outlineLevelCol="0"/>
  <cols>
    <col collapsed="false" customWidth="true" hidden="false" outlineLevel="0" max="2" min="1" style="70" width="6.71"/>
    <col collapsed="false" customWidth="true" hidden="false" outlineLevel="0" max="3" min="3" style="70" width="7.71"/>
    <col collapsed="false" customWidth="true" hidden="false" outlineLevel="0" max="4" min="4" style="70" width="5.29"/>
    <col collapsed="false" customWidth="true" hidden="false" outlineLevel="0" max="5" min="5" style="70" width="25.71"/>
    <col collapsed="false" customWidth="true" hidden="false" outlineLevel="0" max="6" min="6" style="21" width="20.71"/>
    <col collapsed="false" customWidth="true" hidden="false" outlineLevel="0" max="7" min="7" style="21" width="2.71"/>
    <col collapsed="false" customWidth="true" hidden="false" outlineLevel="0" max="53" min="8" style="70" width="5.71"/>
    <col collapsed="false" customWidth="true" hidden="false" outlineLevel="0" max="54" min="54" style="70" width="1.71"/>
    <col collapsed="false" customWidth="true" hidden="false" outlineLevel="0" max="61" min="61" style="70" width="11.57"/>
    <col collapsed="false" customWidth="true" hidden="false" outlineLevel="0" max="62" min="62" style="71" width="22.29"/>
  </cols>
  <sheetData>
    <row r="1" s="73" customFormat="true" ht="17.35" hidden="false" customHeight="false" outlineLevel="0" collapsed="false">
      <c r="A1" s="72" t="str">
        <f aca="false">'PANORAMA EVENEMENT'!B2</f>
        <v> 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2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  <c r="HO1" s="72"/>
      <c r="HP1" s="72"/>
      <c r="HQ1" s="72"/>
      <c r="HR1" s="72"/>
      <c r="HS1" s="72"/>
      <c r="HT1" s="72"/>
      <c r="HU1" s="72"/>
      <c r="HV1" s="72"/>
      <c r="HW1" s="72"/>
      <c r="HX1" s="72"/>
      <c r="HY1" s="72"/>
      <c r="HZ1" s="72"/>
      <c r="IA1" s="72"/>
      <c r="IB1" s="72"/>
      <c r="IC1" s="72"/>
      <c r="ID1" s="72"/>
      <c r="IE1" s="72"/>
      <c r="IF1" s="72"/>
      <c r="IG1" s="72"/>
      <c r="IH1" s="72"/>
      <c r="II1" s="72"/>
      <c r="IJ1" s="72"/>
      <c r="IK1" s="72"/>
      <c r="IL1" s="72"/>
      <c r="IM1" s="72"/>
      <c r="IN1" s="72"/>
      <c r="IO1" s="72"/>
      <c r="IP1" s="72"/>
      <c r="IQ1" s="72"/>
      <c r="IR1" s="72"/>
      <c r="IS1" s="72"/>
      <c r="IT1" s="72"/>
      <c r="IU1" s="72"/>
      <c r="IV1" s="72"/>
    </row>
    <row r="2" s="18" customFormat="true" ht="17.35" hidden="false" customHeight="false" outlineLevel="0" collapsed="false">
      <c r="A2" s="72" t="str">
        <f aca="false">'PANORAMA EVENEMENT'!B4</f>
        <v> 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J2" s="75"/>
    </row>
    <row r="3" s="78" customFormat="true" ht="9" hidden="false" customHeight="true" outlineLevel="0" collapsed="false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J3" s="79"/>
    </row>
    <row r="4" s="21" customFormat="true" ht="15" hidden="false" customHeight="true" outlineLevel="0" collapsed="false">
      <c r="A4" s="80" t="s">
        <v>105</v>
      </c>
      <c r="B4" s="80"/>
      <c r="C4" s="80"/>
      <c r="D4" s="80"/>
      <c r="E4" s="81" t="s">
        <v>110</v>
      </c>
      <c r="F4" s="81"/>
      <c r="G4" s="81"/>
      <c r="H4" s="82" t="n">
        <f aca="false">SUMIF(H9:H48,"&lt;&gt;"&amp;"",$C$9:$C$48)-SUMIF(H9:H48,"N",$C$9:$C$48)</f>
        <v>0</v>
      </c>
      <c r="I4" s="82" t="n">
        <f aca="false">SUMIF(I9:I48,"&lt;&gt;"&amp;"",$C$9:$C$48)-SUMIF(I9:I48,"N",$C$9:$C$48)</f>
        <v>0</v>
      </c>
      <c r="J4" s="82" t="n">
        <f aca="false">SUMIF(J9:J48,"&lt;&gt;"&amp;"",$C$9:$C$48)-SUMIF(J9:J48,"N",$C$9:$C$48)</f>
        <v>0</v>
      </c>
      <c r="K4" s="82" t="n">
        <f aca="false">SUMIF(K9:K48,"&lt;&gt;"&amp;"",$C$9:$C$48)-SUMIF(K9:K48,"N",$C$9:$C$48)</f>
        <v>0</v>
      </c>
      <c r="L4" s="82" t="n">
        <f aca="false">SUMIF(L9:L48,"&lt;&gt;"&amp;"",$C$9:$C$48)-SUMIF(L9:L48,"N",$C$9:$C$48)</f>
        <v>0</v>
      </c>
      <c r="M4" s="82" t="n">
        <f aca="false">SUMIF(M9:M48,"&lt;&gt;"&amp;"",$C$9:$C$48)-SUMIF(M9:M48,"N",$C$9:$C$48)</f>
        <v>0</v>
      </c>
      <c r="N4" s="82" t="n">
        <f aca="false">SUMIF(N9:N48,"&lt;&gt;"&amp;"",$C$9:$C$48)-SUMIF(N9:N48,"N",$C$9:$C$48)</f>
        <v>0</v>
      </c>
      <c r="O4" s="82" t="n">
        <f aca="false">SUMIF(O9:O48,"&lt;&gt;"&amp;"",$C$9:$C$48)-SUMIF(O9:O48,"N",$C$9:$C$48)</f>
        <v>0</v>
      </c>
      <c r="P4" s="82" t="n">
        <f aca="false">SUMIF(P9:P48,"&lt;&gt;"&amp;"",$C$9:$C$48)-SUMIF(P9:P48,"N",$C$9:$C$48)</f>
        <v>0</v>
      </c>
      <c r="Q4" s="82" t="n">
        <f aca="false">SUMIF(Q9:Q48,"&lt;&gt;"&amp;"",$C$9:$C$48)-SUMIF(Q9:Q48,"N",$C$9:$C$48)</f>
        <v>0</v>
      </c>
      <c r="R4" s="82" t="n">
        <f aca="false">SUMIF(R9:R48,"&lt;&gt;"&amp;"",$C$9:$C$48)-SUMIF(R9:R48,"N",$C$9:$C$48)</f>
        <v>0</v>
      </c>
      <c r="S4" s="82" t="n">
        <f aca="false">SUMIF(S9:S48,"&lt;&gt;"&amp;"",$C$9:$C$48)-SUMIF(S9:S48,"N",$C$9:$C$48)</f>
        <v>0</v>
      </c>
      <c r="T4" s="82" t="n">
        <f aca="false">SUMIF(T9:T48,"&lt;&gt;"&amp;"",$C$9:$C$48)-SUMIF(T9:T48,"N",$C$9:$C$48)</f>
        <v>0</v>
      </c>
      <c r="U4" s="82" t="n">
        <f aca="false">SUMIF(U9:U48,"&lt;&gt;"&amp;"",$C$9:$C$48)-SUMIF(U9:U48,"N",$C$9:$C$48)</f>
        <v>0</v>
      </c>
      <c r="V4" s="82" t="n">
        <f aca="false">SUMIF(V9:V48,"&lt;&gt;"&amp;"",$C$9:$C$48)-SUMIF(V9:V48,"N",$C$9:$C$48)</f>
        <v>0</v>
      </c>
      <c r="W4" s="82" t="n">
        <f aca="false">SUMIF(W9:W48,"&lt;&gt;"&amp;"",$C$9:$C$48)-SUMIF(W9:W48,"N",$C$9:$C$48)</f>
        <v>0</v>
      </c>
      <c r="X4" s="82" t="n">
        <f aca="false">SUMIF(X9:X48,"&lt;&gt;"&amp;"",$C$9:$C$48)-SUMIF(X9:X48,"N",$C$9:$C$48)</f>
        <v>0</v>
      </c>
      <c r="Y4" s="82" t="n">
        <f aca="false">SUMIF(Y9:Y48,"&lt;&gt;"&amp;"",$C$9:$C$48)-SUMIF(Y9:Y48,"N",$C$9:$C$48)</f>
        <v>0</v>
      </c>
      <c r="Z4" s="82" t="n">
        <f aca="false">SUMIF(Z9:Z48,"&lt;&gt;"&amp;"",$C$9:$C$48)-SUMIF(Z9:Z48,"N",$C$9:$C$48)</f>
        <v>0</v>
      </c>
      <c r="AA4" s="82" t="n">
        <f aca="false">SUMIF(AA9:AA48,"&lt;&gt;"&amp;"",$C$9:$C$48)-SUMIF(AA9:AA48,"N",$C$9:$C$48)</f>
        <v>0</v>
      </c>
      <c r="AB4" s="82" t="n">
        <f aca="false">SUMIF(AB9:AB48,"&lt;&gt;"&amp;"",$C$9:$C$48)-SUMIF(AB9:AB48,"N",$C$9:$C$48)</f>
        <v>0</v>
      </c>
      <c r="AC4" s="82" t="n">
        <f aca="false">SUMIF(AC9:AC48,"&lt;&gt;"&amp;"",$C$9:$C$48)-SUMIF(AC9:AC48,"N",$C$9:$C$48)</f>
        <v>0</v>
      </c>
      <c r="AD4" s="82" t="n">
        <f aca="false">SUMIF(AD9:AD48,"&lt;&gt;"&amp;"",$C$9:$C$48)-SUMIF(AD9:AD48,"N",$C$9:$C$48)</f>
        <v>0</v>
      </c>
      <c r="AE4" s="82" t="n">
        <f aca="false">SUMIF(AE9:AE48,"&lt;&gt;"&amp;"",$C$9:$C$48)-SUMIF(AE9:AE48,"N",$C$9:$C$48)</f>
        <v>0</v>
      </c>
      <c r="AF4" s="82" t="n">
        <f aca="false">SUMIF(AF9:AF48,"&lt;&gt;"&amp;"",$C$9:$C$48)-SUMIF(AF9:AF48,"N",$C$9:$C$48)</f>
        <v>0</v>
      </c>
      <c r="AG4" s="82" t="n">
        <f aca="false">SUMIF(AG9:AG48,"&lt;&gt;"&amp;"",$C$9:$C$48)-SUMIF(AG9:AG48,"N",$C$9:$C$48)</f>
        <v>0</v>
      </c>
      <c r="AH4" s="82" t="n">
        <f aca="false">SUMIF(AH9:AH48,"&lt;&gt;"&amp;"",$C$9:$C$48)-SUMIF(AH9:AH48,"N",$C$9:$C$48)</f>
        <v>0</v>
      </c>
      <c r="AI4" s="82" t="n">
        <f aca="false">SUMIF(AI9:AI48,"&lt;&gt;"&amp;"",$C$9:$C$48)-SUMIF(AI9:AI48,"N",$C$9:$C$48)</f>
        <v>0</v>
      </c>
      <c r="AJ4" s="82" t="n">
        <f aca="false">SUMIF(AJ9:AJ48,"&lt;&gt;"&amp;"",$C$9:$C$48)-SUMIF(AJ9:AJ48,"N",$C$9:$C$48)</f>
        <v>0</v>
      </c>
      <c r="AK4" s="82" t="n">
        <f aca="false">SUMIF(AK9:AK48,"&lt;&gt;"&amp;"",$C$9:$C$48)-SUMIF(AK9:AK48,"N",$C$9:$C$48)</f>
        <v>0</v>
      </c>
      <c r="AL4" s="82" t="n">
        <f aca="false">SUMIF(AL9:AL48,"&lt;&gt;"&amp;"",$C$9:$C$48)-SUMIF(AL9:AL48,"N",$C$9:$C$48)</f>
        <v>0</v>
      </c>
      <c r="AM4" s="82" t="n">
        <f aca="false">SUMIF(AM9:AM48,"&lt;&gt;"&amp;"",$C$9:$C$48)-SUMIF(AM9:AM48,"N",$C$9:$C$48)</f>
        <v>0</v>
      </c>
      <c r="AN4" s="82" t="n">
        <f aca="false">SUMIF(AN9:AN48,"&lt;&gt;"&amp;"",$C$9:$C$48)-SUMIF(AN9:AN48,"N",$C$9:$C$48)</f>
        <v>0</v>
      </c>
      <c r="AO4" s="82" t="n">
        <f aca="false">SUMIF(AO9:AO48,"&lt;&gt;"&amp;"",$C$9:$C$48)-SUMIF(AO9:AO48,"N",$C$9:$C$48)</f>
        <v>0</v>
      </c>
      <c r="AP4" s="82" t="n">
        <f aca="false">SUMIF(AP9:AP48,"&lt;&gt;"&amp;"",$C$9:$C$48)-SUMIF(AP9:AP48,"N",$C$9:$C$48)</f>
        <v>0</v>
      </c>
      <c r="AQ4" s="82" t="n">
        <f aca="false">SUMIF(AQ9:AQ48,"&lt;&gt;"&amp;"",$C$9:$C$48)-SUMIF(AQ9:AQ48,"N",$C$9:$C$48)</f>
        <v>0</v>
      </c>
      <c r="AR4" s="82" t="n">
        <f aca="false">SUMIF(AR9:AR48,"&lt;&gt;"&amp;"",$C$9:$C$48)-SUMIF(AR9:AR48,"N",$C$9:$C$48)</f>
        <v>0</v>
      </c>
      <c r="AS4" s="82" t="n">
        <f aca="false">SUMIF(AS9:AS48,"&lt;&gt;"&amp;"",$C$9:$C$48)-SUMIF(AS9:AS48,"N",$C$9:$C$48)</f>
        <v>0</v>
      </c>
      <c r="AT4" s="82" t="n">
        <f aca="false">SUMIF(AT9:AT48,"&lt;&gt;"&amp;"",$C$9:$C$48)-SUMIF(AT9:AT48,"N",$C$9:$C$48)</f>
        <v>0</v>
      </c>
      <c r="AU4" s="82" t="n">
        <f aca="false">SUMIF(AU9:AU48,"&lt;&gt;"&amp;"",$C$9:$C$48)-SUMIF(AU9:AU48,"N",$C$9:$C$48)</f>
        <v>0</v>
      </c>
      <c r="AV4" s="82" t="n">
        <f aca="false">SUMIF(AV9:AV48,"&lt;&gt;"&amp;"",$C$9:$C$48)-SUMIF(AV9:AV48,"N",$C$9:$C$48)</f>
        <v>0</v>
      </c>
      <c r="AW4" s="82" t="n">
        <f aca="false">SUMIF(AW9:AW48,"&lt;&gt;"&amp;"",$C$9:$C$48)-SUMIF(AW9:AW48,"N",$C$9:$C$48)</f>
        <v>0</v>
      </c>
      <c r="AX4" s="82" t="n">
        <f aca="false">SUMIF(AX9:AX48,"&lt;&gt;"&amp;"",$C$9:$C$48)-SUMIF(AX9:AX48,"N",$C$9:$C$48)</f>
        <v>0</v>
      </c>
      <c r="AY4" s="82" t="n">
        <f aca="false">SUMIF(AY9:AY48,"&lt;&gt;"&amp;"",$C$9:$C$48)-SUMIF(AY9:AY48,"N",$C$9:$C$48)</f>
        <v>0</v>
      </c>
      <c r="AZ4" s="82" t="n">
        <f aca="false">SUMIF(AZ9:AZ48,"&lt;&gt;"&amp;"",$C$9:$C$48)-SUMIF(AZ9:AZ48,"N",$C$9:$C$48)</f>
        <v>0</v>
      </c>
      <c r="BA4" s="82" t="n">
        <f aca="false">SUMIF(BA9:BA48,"&lt;&gt;"&amp;"",$C$9:$C$48)-SUMIF(BA9:BA48,"N",$C$9:$C$48)</f>
        <v>0</v>
      </c>
      <c r="BJ4" s="83"/>
    </row>
    <row r="5" s="21" customFormat="true" ht="15" hidden="false" customHeight="false" outlineLevel="0" collapsed="false">
      <c r="A5" s="84" t="str">
        <f aca="false">'PANORAMA EVENEMENT'!E18</f>
        <v>v1 du 26/07/2025 - 07h30</v>
      </c>
      <c r="B5" s="84"/>
      <c r="C5" s="84"/>
      <c r="D5" s="84"/>
      <c r="E5" s="81" t="s">
        <v>111</v>
      </c>
      <c r="F5" s="81"/>
      <c r="G5" s="81"/>
      <c r="H5" s="85" t="n">
        <f aca="false">IF(H4&gt;MAPPING!$A$45,MAPPING!$A$45,H4)</f>
        <v>0</v>
      </c>
      <c r="I5" s="85" t="n">
        <f aca="false">IF(I4&gt;MAPPING!$A$45,MAPPING!$A$45,I4)</f>
        <v>0</v>
      </c>
      <c r="J5" s="85" t="n">
        <f aca="false">IF(J4&gt;MAPPING!$A$45,MAPPING!$A$45,J4)</f>
        <v>0</v>
      </c>
      <c r="K5" s="85" t="n">
        <f aca="false">IF(K4&gt;MAPPING!$A$45,MAPPING!$A$45,K4)</f>
        <v>0</v>
      </c>
      <c r="L5" s="85" t="n">
        <f aca="false">IF(L4&gt;MAPPING!$A$45,MAPPING!$A$45,L4)</f>
        <v>0</v>
      </c>
      <c r="M5" s="85" t="n">
        <f aca="false">IF(M4&gt;MAPPING!$A$45,MAPPING!$A$45,M4)</f>
        <v>0</v>
      </c>
      <c r="N5" s="86" t="n">
        <f aca="false">IF(N4&gt;MAPPING!$A$45,MAPPING!$A$45,N4)</f>
        <v>0</v>
      </c>
      <c r="O5" s="86" t="n">
        <f aca="false">IF(O4&gt;MAPPING!$A$45,MAPPING!$A$45,O4)</f>
        <v>0</v>
      </c>
      <c r="P5" s="86" t="n">
        <f aca="false">IF(P4&gt;MAPPING!$A$45,MAPPING!$A$45,P4)</f>
        <v>0</v>
      </c>
      <c r="Q5" s="86" t="n">
        <f aca="false">IF(Q4&gt;MAPPING!$A$45,MAPPING!$A$45,Q4)</f>
        <v>0</v>
      </c>
      <c r="R5" s="86" t="n">
        <f aca="false">IF(R4&gt;MAPPING!$A$45,MAPPING!$A$45,R4)</f>
        <v>0</v>
      </c>
      <c r="S5" s="86" t="n">
        <f aca="false">IF(S4&gt;MAPPING!$A$45,MAPPING!$A$45,S4)</f>
        <v>0</v>
      </c>
      <c r="T5" s="86" t="n">
        <f aca="false">IF(T4&gt;MAPPING!$A$45,MAPPING!$A$45,T4)</f>
        <v>0</v>
      </c>
      <c r="U5" s="86" t="n">
        <f aca="false">IF(U4&gt;MAPPING!$A$45,MAPPING!$A$45,U4)</f>
        <v>0</v>
      </c>
      <c r="V5" s="86" t="n">
        <f aca="false">IF(V4&gt;MAPPING!$A$45,MAPPING!$A$45,V4)</f>
        <v>0</v>
      </c>
      <c r="W5" s="86" t="n">
        <f aca="false">IF(W4&gt;MAPPING!$A$45,MAPPING!$A$45,W4)</f>
        <v>0</v>
      </c>
      <c r="X5" s="86" t="n">
        <f aca="false">IF(X4&gt;MAPPING!$A$45,MAPPING!$A$45,X4)</f>
        <v>0</v>
      </c>
      <c r="Y5" s="86" t="n">
        <f aca="false">IF(Y4&gt;MAPPING!$A$45,MAPPING!$A$45,Y4)</f>
        <v>0</v>
      </c>
      <c r="Z5" s="86" t="n">
        <f aca="false">IF(Z4&gt;MAPPING!$A$45,MAPPING!$A$45,Z4)</f>
        <v>0</v>
      </c>
      <c r="AA5" s="86" t="n">
        <f aca="false">IF(AA4&gt;MAPPING!$A$45,MAPPING!$A$45,AA4)</f>
        <v>0</v>
      </c>
      <c r="AB5" s="86" t="n">
        <f aca="false">IF(AB4&gt;MAPPING!$A$45,MAPPING!$A$45,AB4)</f>
        <v>0</v>
      </c>
      <c r="AC5" s="86" t="n">
        <f aca="false">IF(AC4&gt;MAPPING!$A$45,MAPPING!$A$45,AC4)</f>
        <v>0</v>
      </c>
      <c r="AD5" s="86" t="n">
        <f aca="false">IF(AD4&gt;MAPPING!$A$45,MAPPING!$A$45,AD4)</f>
        <v>0</v>
      </c>
      <c r="AE5" s="86" t="n">
        <f aca="false">IF(AE4&gt;MAPPING!$A$45,MAPPING!$A$45,AE4)</f>
        <v>0</v>
      </c>
      <c r="AF5" s="86" t="n">
        <f aca="false">IF(AF4&gt;MAPPING!$A$45,MAPPING!$A$45,AF4)</f>
        <v>0</v>
      </c>
      <c r="AG5" s="86" t="n">
        <f aca="false">IF(AG4&gt;MAPPING!$A$45,MAPPING!$A$45,AG4)</f>
        <v>0</v>
      </c>
      <c r="AH5" s="86" t="n">
        <f aca="false">IF(AH4&gt;MAPPING!$A$45,MAPPING!$A$45,AH4)</f>
        <v>0</v>
      </c>
      <c r="AI5" s="86" t="n">
        <f aca="false">IF(AI4&gt;MAPPING!$A$45,MAPPING!$A$45,AI4)</f>
        <v>0</v>
      </c>
      <c r="AJ5" s="86" t="n">
        <f aca="false">IF(AJ4&gt;MAPPING!$A$45,MAPPING!$A$45,AJ4)</f>
        <v>0</v>
      </c>
      <c r="AK5" s="86" t="n">
        <f aca="false">IF(AK4&gt;MAPPING!$A$45,MAPPING!$A$45,AK4)</f>
        <v>0</v>
      </c>
      <c r="AL5" s="86" t="n">
        <f aca="false">IF(AL4&gt;MAPPING!$A$45,MAPPING!$A$45,AL4)</f>
        <v>0</v>
      </c>
      <c r="AM5" s="86" t="n">
        <f aca="false">IF(AM4&gt;MAPPING!$A$45,MAPPING!$A$45,AM4)</f>
        <v>0</v>
      </c>
      <c r="AN5" s="86" t="n">
        <f aca="false">IF(AN4&gt;MAPPING!$A$45,MAPPING!$A$45,AN4)</f>
        <v>0</v>
      </c>
      <c r="AO5" s="86" t="n">
        <f aca="false">IF(AO4&gt;MAPPING!$A$45,MAPPING!$A$45,AO4)</f>
        <v>0</v>
      </c>
      <c r="AP5" s="86" t="n">
        <f aca="false">IF(AP4&gt;MAPPING!$A$45,MAPPING!$A$45,AP4)</f>
        <v>0</v>
      </c>
      <c r="AQ5" s="86" t="n">
        <f aca="false">IF(AQ4&gt;MAPPING!$A$45,MAPPING!$A$45,AQ4)</f>
        <v>0</v>
      </c>
      <c r="AR5" s="86" t="n">
        <f aca="false">IF(AR4&gt;MAPPING!$A$45,MAPPING!$A$45,AR4)</f>
        <v>0</v>
      </c>
      <c r="AS5" s="86" t="n">
        <f aca="false">IF(AS4&gt;MAPPING!$A$45,MAPPING!$A$45,AS4)</f>
        <v>0</v>
      </c>
      <c r="AT5" s="86" t="n">
        <f aca="false">IF(AT4&gt;MAPPING!$A$45,MAPPING!$A$45,AT4)</f>
        <v>0</v>
      </c>
      <c r="AU5" s="86" t="n">
        <f aca="false">IF(AU4&gt;MAPPING!$A$45,MAPPING!$A$45,AU4)</f>
        <v>0</v>
      </c>
      <c r="AV5" s="86" t="n">
        <f aca="false">IF(AV4&gt;MAPPING!$A$45,MAPPING!$A$45,AV4)</f>
        <v>0</v>
      </c>
      <c r="AW5" s="86" t="n">
        <f aca="false">IF(AW4&gt;MAPPING!$A$45,MAPPING!$A$45,AW4)</f>
        <v>0</v>
      </c>
      <c r="AX5" s="86" t="n">
        <f aca="false">IF(AX4&gt;MAPPING!$A$45,MAPPING!$A$45,AX4)</f>
        <v>0</v>
      </c>
      <c r="AY5" s="86" t="n">
        <f aca="false">IF(AY4&gt;MAPPING!$A$45,MAPPING!$A$45,AY4)</f>
        <v>0</v>
      </c>
      <c r="AZ5" s="86" t="n">
        <f aca="false">IF(AZ4&gt;MAPPING!$A$45,MAPPING!$A$45,AZ4)</f>
        <v>0</v>
      </c>
      <c r="BA5" s="86" t="n">
        <f aca="false">IF(BA4&gt;MAPPING!$A$45,MAPPING!$A$45,BA4)</f>
        <v>0</v>
      </c>
      <c r="BJ5" s="83"/>
    </row>
    <row r="6" s="93" customFormat="true" ht="15" hidden="false" customHeight="false" outlineLevel="0" collapsed="false">
      <c r="A6" s="87"/>
      <c r="B6" s="87"/>
      <c r="C6" s="87"/>
      <c r="D6" s="87"/>
      <c r="E6" s="88" t="s">
        <v>112</v>
      </c>
      <c r="F6" s="88"/>
      <c r="G6" s="88"/>
      <c r="H6" s="89" t="n">
        <f aca="false">ROUNDUP((HOUR(H5)*60+MINUTE(H5))/30,0)</f>
        <v>0</v>
      </c>
      <c r="I6" s="90" t="n">
        <f aca="false">ROUNDUP((HOUR(I5)*60+MINUTE(I5))/30,0)</f>
        <v>0</v>
      </c>
      <c r="J6" s="90" t="n">
        <f aca="false">ROUNDUP((HOUR(J5)*60+MINUTE(J5))/30,0)</f>
        <v>0</v>
      </c>
      <c r="K6" s="90" t="n">
        <f aca="false">ROUNDUP((HOUR(K5)*60+MINUTE(K5))/30,0)</f>
        <v>0</v>
      </c>
      <c r="L6" s="90" t="n">
        <f aca="false">ROUNDUP((HOUR(L5)*60+MINUTE(L5))/30,0)</f>
        <v>0</v>
      </c>
      <c r="M6" s="90" t="n">
        <f aca="false">ROUNDUP((HOUR(M5)*60+MINUTE(M5))/30,0)</f>
        <v>0</v>
      </c>
      <c r="N6" s="91" t="n">
        <f aca="false">ROUNDUP((HOUR(N5)*60+MINUTE(N5))/30,0)</f>
        <v>0</v>
      </c>
      <c r="O6" s="91" t="n">
        <f aca="false">ROUNDUP((HOUR(O5)*60+MINUTE(O5))/30,0)</f>
        <v>0</v>
      </c>
      <c r="P6" s="91" t="n">
        <f aca="false">ROUNDUP((HOUR(P5)*60+MINUTE(P5))/30,0)</f>
        <v>0</v>
      </c>
      <c r="Q6" s="91" t="n">
        <f aca="false">ROUNDUP((HOUR(Q5)*60+MINUTE(Q5))/30,0)</f>
        <v>0</v>
      </c>
      <c r="R6" s="91" t="n">
        <f aca="false">ROUNDUP((HOUR(R5)*60+MINUTE(R5))/30,0)</f>
        <v>0</v>
      </c>
      <c r="S6" s="91" t="n">
        <f aca="false">ROUNDUP((HOUR(S5)*60+MINUTE(S5))/30,0)</f>
        <v>0</v>
      </c>
      <c r="T6" s="91" t="n">
        <f aca="false">ROUNDUP((HOUR(T5)*60+MINUTE(T5))/30,0)</f>
        <v>0</v>
      </c>
      <c r="U6" s="91" t="n">
        <f aca="false">ROUNDUP((HOUR(U5)*60+MINUTE(U5))/30,0)</f>
        <v>0</v>
      </c>
      <c r="V6" s="91" t="n">
        <f aca="false">ROUNDUP((HOUR(V5)*60+MINUTE(V5))/30,0)</f>
        <v>0</v>
      </c>
      <c r="W6" s="91" t="n">
        <f aca="false">ROUNDUP((HOUR(W5)*60+MINUTE(W5))/30,0)</f>
        <v>0</v>
      </c>
      <c r="X6" s="91" t="n">
        <f aca="false">ROUNDUP((HOUR(X5)*60+MINUTE(X5))/30,0)</f>
        <v>0</v>
      </c>
      <c r="Y6" s="91" t="n">
        <f aca="false">ROUNDUP((HOUR(Y5)*60+MINUTE(Y5))/30,0)</f>
        <v>0</v>
      </c>
      <c r="Z6" s="91" t="n">
        <f aca="false">ROUNDUP((HOUR(Z5)*60+MINUTE(Z5))/30,0)</f>
        <v>0</v>
      </c>
      <c r="AA6" s="91" t="n">
        <f aca="false">ROUNDUP((HOUR(AA5)*60+MINUTE(AA5))/30,0)</f>
        <v>0</v>
      </c>
      <c r="AB6" s="91" t="n">
        <f aca="false">ROUNDUP((HOUR(AB5)*60+MINUTE(AB5))/30,0)</f>
        <v>0</v>
      </c>
      <c r="AC6" s="91" t="n">
        <f aca="false">ROUNDUP((HOUR(AC5)*60+MINUTE(AC5))/30,0)</f>
        <v>0</v>
      </c>
      <c r="AD6" s="91" t="n">
        <f aca="false">ROUNDUP((HOUR(AD5)*60+MINUTE(AD5))/30,0)</f>
        <v>0</v>
      </c>
      <c r="AE6" s="91" t="n">
        <f aca="false">ROUNDUP((HOUR(AE5)*60+MINUTE(AE5))/30,0)</f>
        <v>0</v>
      </c>
      <c r="AF6" s="91" t="n">
        <f aca="false">ROUNDUP((HOUR(AF5)*60+MINUTE(AF5))/30,0)</f>
        <v>0</v>
      </c>
      <c r="AG6" s="91" t="n">
        <f aca="false">ROUNDUP((HOUR(AG5)*60+MINUTE(AG5))/30,0)</f>
        <v>0</v>
      </c>
      <c r="AH6" s="91" t="n">
        <f aca="false">ROUNDUP((HOUR(AH5)*60+MINUTE(AH5))/30,0)</f>
        <v>0</v>
      </c>
      <c r="AI6" s="91" t="n">
        <f aca="false">ROUNDUP((HOUR(AI5)*60+MINUTE(AI5))/30,0)</f>
        <v>0</v>
      </c>
      <c r="AJ6" s="91" t="n">
        <f aca="false">ROUNDUP((HOUR(AJ5)*60+MINUTE(AJ5))/30,0)</f>
        <v>0</v>
      </c>
      <c r="AK6" s="91" t="n">
        <f aca="false">ROUNDUP((HOUR(AK5)*60+MINUTE(AK5))/30,0)</f>
        <v>0</v>
      </c>
      <c r="AL6" s="91" t="n">
        <f aca="false">ROUNDUP((HOUR(AL5)*60+MINUTE(AL5))/30,0)</f>
        <v>0</v>
      </c>
      <c r="AM6" s="91" t="n">
        <f aca="false">ROUNDUP((HOUR(AM5)*60+MINUTE(AM5))/30,0)</f>
        <v>0</v>
      </c>
      <c r="AN6" s="91" t="n">
        <f aca="false">ROUNDUP((HOUR(AN5)*60+MINUTE(AN5))/30,0)</f>
        <v>0</v>
      </c>
      <c r="AO6" s="91" t="n">
        <f aca="false">ROUNDUP((HOUR(AO5)*60+MINUTE(AO5))/30,0)</f>
        <v>0</v>
      </c>
      <c r="AP6" s="91" t="n">
        <f aca="false">ROUNDUP((HOUR(AP5)*60+MINUTE(AP5))/30,0)</f>
        <v>0</v>
      </c>
      <c r="AQ6" s="91" t="n">
        <f aca="false">ROUNDUP((HOUR(AQ5)*60+MINUTE(AQ5))/30,0)</f>
        <v>0</v>
      </c>
      <c r="AR6" s="91" t="n">
        <f aca="false">ROUNDUP((HOUR(AR5)*60+MINUTE(AR5))/30,0)</f>
        <v>0</v>
      </c>
      <c r="AS6" s="91" t="n">
        <f aca="false">ROUNDUP((HOUR(AS5)*60+MINUTE(AS5))/30,0)</f>
        <v>0</v>
      </c>
      <c r="AT6" s="91" t="n">
        <f aca="false">ROUNDUP((HOUR(AT5)*60+MINUTE(AT5))/30,0)</f>
        <v>0</v>
      </c>
      <c r="AU6" s="91" t="n">
        <f aca="false">ROUNDUP((HOUR(AU5)*60+MINUTE(AU5))/30,0)</f>
        <v>0</v>
      </c>
      <c r="AV6" s="91" t="n">
        <f aca="false">ROUNDUP((HOUR(AV5)*60+MINUTE(AV5))/30,0)</f>
        <v>0</v>
      </c>
      <c r="AW6" s="91" t="n">
        <f aca="false">ROUNDUP((HOUR(AW5)*60+MINUTE(AW5))/30,0)</f>
        <v>0</v>
      </c>
      <c r="AX6" s="91" t="n">
        <f aca="false">ROUNDUP((HOUR(AX5)*60+MINUTE(AX5))/30,0)</f>
        <v>0</v>
      </c>
      <c r="AY6" s="91" t="n">
        <f aca="false">ROUNDUP((HOUR(AY5)*60+MINUTE(AY5))/30,0)</f>
        <v>0</v>
      </c>
      <c r="AZ6" s="91" t="n">
        <f aca="false">ROUNDUP((HOUR(AZ5)*60+MINUTE(AZ5))/30,0)</f>
        <v>0</v>
      </c>
      <c r="BA6" s="92" t="n">
        <f aca="false">ROUNDUP((HOUR(BA5)*60+MINUTE(BA5))/30,0)</f>
        <v>0</v>
      </c>
      <c r="BJ6" s="94"/>
    </row>
    <row r="7" s="25" customFormat="true" ht="42" hidden="false" customHeight="true" outlineLevel="0" collapsed="false">
      <c r="A7" s="95" t="s">
        <v>122</v>
      </c>
      <c r="B7" s="95"/>
      <c r="C7" s="95"/>
      <c r="D7" s="95"/>
      <c r="E7" s="95"/>
      <c r="F7" s="95"/>
      <c r="G7" s="96"/>
      <c r="H7" s="97" t="str">
        <f aca="false">'PANORAMA JURY'!D5</f>
        <v/>
      </c>
      <c r="I7" s="98" t="str">
        <f aca="false">'PANORAMA JURY'!$D$6</f>
        <v/>
      </c>
      <c r="J7" s="98" t="str">
        <f aca="false">'PANORAMA JURY'!$D$7</f>
        <v/>
      </c>
      <c r="K7" s="98" t="str">
        <f aca="false">'PANORAMA JURY'!$D$8</f>
        <v/>
      </c>
      <c r="L7" s="98" t="str">
        <f aca="false">'PANORAMA JURY'!$D$9</f>
        <v/>
      </c>
      <c r="M7" s="98" t="str">
        <f aca="false">'PANORAMA JURY'!$D$10</f>
        <v/>
      </c>
      <c r="N7" s="99" t="str">
        <f aca="false">'PANORAMA JURY'!$D$11</f>
        <v/>
      </c>
      <c r="O7" s="99" t="str">
        <f aca="false">'PANORAMA JURY'!$D$12</f>
        <v/>
      </c>
      <c r="P7" s="99" t="str">
        <f aca="false">'PANORAMA JURY'!$D$13</f>
        <v/>
      </c>
      <c r="Q7" s="99" t="str">
        <f aca="false">'PANORAMA JURY'!$D$14</f>
        <v/>
      </c>
      <c r="R7" s="99" t="str">
        <f aca="false">'PANORAMA JURY'!$D$15</f>
        <v/>
      </c>
      <c r="S7" s="99" t="str">
        <f aca="false">'PANORAMA JURY'!$D$16</f>
        <v/>
      </c>
      <c r="T7" s="99" t="str">
        <f aca="false">'PANORAMA JURY'!$D$17</f>
        <v/>
      </c>
      <c r="U7" s="99" t="str">
        <f aca="false">'PANORAMA JURY'!$D$18</f>
        <v/>
      </c>
      <c r="V7" s="99" t="str">
        <f aca="false">'PANORAMA JURY'!$D$19</f>
        <v/>
      </c>
      <c r="W7" s="99" t="str">
        <f aca="false">'PANORAMA JURY'!$D$20</f>
        <v/>
      </c>
      <c r="X7" s="99" t="str">
        <f aca="false">'PANORAMA JURY'!$D$21</f>
        <v/>
      </c>
      <c r="Y7" s="99" t="str">
        <f aca="false">'PANORAMA JURY'!$D$22</f>
        <v/>
      </c>
      <c r="Z7" s="99" t="str">
        <f aca="false">'PANORAMA JURY'!$D$23</f>
        <v/>
      </c>
      <c r="AA7" s="99" t="str">
        <f aca="false">'PANORAMA JURY'!$D$24</f>
        <v/>
      </c>
      <c r="AB7" s="99" t="str">
        <f aca="false">'PANORAMA JURY'!$D$25</f>
        <v/>
      </c>
      <c r="AC7" s="99" t="str">
        <f aca="false">'PANORAMA JURY'!$D$26</f>
        <v/>
      </c>
      <c r="AD7" s="99" t="str">
        <f aca="false">'PANORAMA JURY'!$D$27</f>
        <v/>
      </c>
      <c r="AE7" s="99" t="str">
        <f aca="false">'PANORAMA JURY'!$D$28</f>
        <v/>
      </c>
      <c r="AF7" s="99" t="str">
        <f aca="false">'PANORAMA JURY'!$D$29</f>
        <v/>
      </c>
      <c r="AG7" s="99" t="str">
        <f aca="false">'PANORAMA JURY'!$D$30</f>
        <v/>
      </c>
      <c r="AH7" s="99" t="str">
        <f aca="false">'PANORAMA JURY'!$D$31</f>
        <v/>
      </c>
      <c r="AI7" s="99" t="str">
        <f aca="false">'PANORAMA JURY'!$D$32</f>
        <v/>
      </c>
      <c r="AJ7" s="99" t="str">
        <f aca="false">'PANORAMA JURY'!$D$33</f>
        <v/>
      </c>
      <c r="AK7" s="99" t="str">
        <f aca="false">'PANORAMA JURY'!$D$34</f>
        <v/>
      </c>
      <c r="AL7" s="99" t="str">
        <f aca="false">'PANORAMA JURY'!$D$35</f>
        <v/>
      </c>
      <c r="AM7" s="99" t="str">
        <f aca="false">'PANORAMA JURY'!$D$36</f>
        <v/>
      </c>
      <c r="AN7" s="99" t="str">
        <f aca="false">'PANORAMA JURY'!$D$37</f>
        <v/>
      </c>
      <c r="AO7" s="99" t="str">
        <f aca="false">'PANORAMA JURY'!$D$38</f>
        <v/>
      </c>
      <c r="AP7" s="99" t="str">
        <f aca="false">'PANORAMA JURY'!$D$39</f>
        <v/>
      </c>
      <c r="AQ7" s="99" t="str">
        <f aca="false">'PANORAMA JURY'!$D$40</f>
        <v/>
      </c>
      <c r="AR7" s="99" t="str">
        <f aca="false">'PANORAMA JURY'!$D$41</f>
        <v/>
      </c>
      <c r="AS7" s="99" t="str">
        <f aca="false">'PANORAMA JURY'!$D$42</f>
        <v/>
      </c>
      <c r="AT7" s="99" t="str">
        <f aca="false">'PANORAMA JURY'!$D$43</f>
        <v/>
      </c>
      <c r="AU7" s="99" t="str">
        <f aca="false">'PANORAMA JURY'!$D$44</f>
        <v/>
      </c>
      <c r="AV7" s="99" t="str">
        <f aca="false">'PANORAMA JURY'!$D$45</f>
        <v/>
      </c>
      <c r="AW7" s="99" t="str">
        <f aca="false">'PANORAMA JURY'!$D$46</f>
        <v/>
      </c>
      <c r="AX7" s="99" t="str">
        <f aca="false">'PANORAMA JURY'!$D$47</f>
        <v/>
      </c>
      <c r="AY7" s="99" t="str">
        <f aca="false">'PANORAMA JURY'!$D$48</f>
        <v/>
      </c>
      <c r="AZ7" s="99" t="str">
        <f aca="false">'PANORAMA JURY'!$D$49</f>
        <v/>
      </c>
      <c r="BA7" s="100" t="str">
        <f aca="false">'PANORAMA JURY'!$D$50</f>
        <v/>
      </c>
      <c r="BJ7" s="26"/>
    </row>
    <row r="8" s="108" customFormat="true" ht="109.5" hidden="false" customHeight="true" outlineLevel="0" collapsed="false">
      <c r="A8" s="101" t="s">
        <v>114</v>
      </c>
      <c r="B8" s="102" t="s">
        <v>115</v>
      </c>
      <c r="C8" s="103" t="s">
        <v>116</v>
      </c>
      <c r="D8" s="102" t="s">
        <v>117</v>
      </c>
      <c r="E8" s="104" t="s">
        <v>118</v>
      </c>
      <c r="F8" s="105" t="s">
        <v>119</v>
      </c>
      <c r="G8" s="105"/>
      <c r="H8" s="106" t="n">
        <f aca="false">'PANORAMA JURY'!$B$5</f>
        <v>0</v>
      </c>
      <c r="I8" s="103" t="n">
        <f aca="false">'PANORAMA JURY'!$B$6</f>
        <v>0</v>
      </c>
      <c r="J8" s="103" t="n">
        <f aca="false">'PANORAMA JURY'!$B$7</f>
        <v>0</v>
      </c>
      <c r="K8" s="103" t="n">
        <f aca="false">'PANORAMA JURY'!$B$8</f>
        <v>0</v>
      </c>
      <c r="L8" s="103" t="n">
        <f aca="false">'PANORAMA JURY'!$B$9</f>
        <v>0</v>
      </c>
      <c r="M8" s="103" t="n">
        <f aca="false">'PANORAMA JURY'!$B$10</f>
        <v>0</v>
      </c>
      <c r="N8" s="103" t="n">
        <f aca="false">'PANORAMA JURY'!$B$11</f>
        <v>0</v>
      </c>
      <c r="O8" s="103" t="n">
        <f aca="false">'PANORAMA JURY'!$B$12</f>
        <v>0</v>
      </c>
      <c r="P8" s="103" t="n">
        <f aca="false">'PANORAMA JURY'!$B$13</f>
        <v>0</v>
      </c>
      <c r="Q8" s="103" t="n">
        <f aca="false">'PANORAMA JURY'!$B$14</f>
        <v>0</v>
      </c>
      <c r="R8" s="103" t="n">
        <f aca="false">'PANORAMA JURY'!$B$15</f>
        <v>0</v>
      </c>
      <c r="S8" s="103" t="n">
        <f aca="false">'PANORAMA JURY'!$B$16</f>
        <v>0</v>
      </c>
      <c r="T8" s="103" t="n">
        <f aca="false">'PANORAMA JURY'!$B$17</f>
        <v>0</v>
      </c>
      <c r="U8" s="103" t="n">
        <f aca="false">'PANORAMA JURY'!$B$18</f>
        <v>0</v>
      </c>
      <c r="V8" s="103" t="n">
        <f aca="false">'PANORAMA JURY'!$B$19</f>
        <v>0</v>
      </c>
      <c r="W8" s="103" t="n">
        <f aca="false">'PANORAMA JURY'!$B$20</f>
        <v>0</v>
      </c>
      <c r="X8" s="103" t="n">
        <f aca="false">'PANORAMA JURY'!$B$21</f>
        <v>0</v>
      </c>
      <c r="Y8" s="103" t="n">
        <f aca="false">'PANORAMA JURY'!$B$22</f>
        <v>0</v>
      </c>
      <c r="Z8" s="103" t="n">
        <f aca="false">'PANORAMA JURY'!$B$23</f>
        <v>0</v>
      </c>
      <c r="AA8" s="103" t="n">
        <f aca="false">'PANORAMA JURY'!$B$24</f>
        <v>0</v>
      </c>
      <c r="AB8" s="103" t="n">
        <f aca="false">'PANORAMA JURY'!$B$25</f>
        <v>0</v>
      </c>
      <c r="AC8" s="103" t="n">
        <f aca="false">'PANORAMA JURY'!$B$26</f>
        <v>0</v>
      </c>
      <c r="AD8" s="103" t="n">
        <f aca="false">'PANORAMA JURY'!$B$27</f>
        <v>0</v>
      </c>
      <c r="AE8" s="103" t="n">
        <f aca="false">'PANORAMA JURY'!$B$28</f>
        <v>0</v>
      </c>
      <c r="AF8" s="103" t="n">
        <f aca="false">'PANORAMA JURY'!$B$29</f>
        <v>0</v>
      </c>
      <c r="AG8" s="103" t="n">
        <f aca="false">'PANORAMA JURY'!$B$30</f>
        <v>0</v>
      </c>
      <c r="AH8" s="103" t="n">
        <f aca="false">'PANORAMA JURY'!$B$31</f>
        <v>0</v>
      </c>
      <c r="AI8" s="103" t="n">
        <f aca="false">'PANORAMA JURY'!$B$32</f>
        <v>0</v>
      </c>
      <c r="AJ8" s="103" t="n">
        <f aca="false">'PANORAMA JURY'!$B$33</f>
        <v>0</v>
      </c>
      <c r="AK8" s="103" t="n">
        <f aca="false">'PANORAMA JURY'!$B$34</f>
        <v>0</v>
      </c>
      <c r="AL8" s="103" t="n">
        <f aca="false">'PANORAMA JURY'!$B$35</f>
        <v>0</v>
      </c>
      <c r="AM8" s="103" t="n">
        <f aca="false">'PANORAMA JURY'!$B$36</f>
        <v>0</v>
      </c>
      <c r="AN8" s="103" t="n">
        <f aca="false">'PANORAMA JURY'!$B$37</f>
        <v>0</v>
      </c>
      <c r="AO8" s="103" t="n">
        <f aca="false">'PANORAMA JURY'!$B$38</f>
        <v>0</v>
      </c>
      <c r="AP8" s="103" t="n">
        <f aca="false">'PANORAMA JURY'!$B$39</f>
        <v>0</v>
      </c>
      <c r="AQ8" s="103" t="n">
        <f aca="false">'PANORAMA JURY'!$B$40</f>
        <v>0</v>
      </c>
      <c r="AR8" s="103" t="n">
        <f aca="false">'PANORAMA JURY'!$B$41</f>
        <v>0</v>
      </c>
      <c r="AS8" s="103" t="n">
        <f aca="false">'PANORAMA JURY'!$B$42</f>
        <v>0</v>
      </c>
      <c r="AT8" s="103" t="n">
        <f aca="false">'PANORAMA JURY'!$B$43</f>
        <v>0</v>
      </c>
      <c r="AU8" s="103" t="n">
        <f aca="false">'PANORAMA JURY'!$B$44</f>
        <v>0</v>
      </c>
      <c r="AV8" s="103" t="n">
        <f aca="false">'PANORAMA JURY'!$B$45</f>
        <v>0</v>
      </c>
      <c r="AW8" s="103" t="n">
        <f aca="false">'PANORAMA JURY'!$B$46</f>
        <v>0</v>
      </c>
      <c r="AX8" s="103" t="n">
        <f aca="false">'PANORAMA JURY'!$B$47</f>
        <v>0</v>
      </c>
      <c r="AY8" s="103" t="n">
        <f aca="false">'PANORAMA JURY'!$B$48</f>
        <v>0</v>
      </c>
      <c r="AZ8" s="103" t="n">
        <f aca="false">'PANORAMA JURY'!$B$49</f>
        <v>0</v>
      </c>
      <c r="BA8" s="107" t="n">
        <f aca="false">'PANORAMA JURY'!$B$50</f>
        <v>0</v>
      </c>
      <c r="BJ8" s="109"/>
    </row>
    <row r="9" s="121" customFormat="true" ht="16.5" hidden="false" customHeight="true" outlineLevel="0" collapsed="false">
      <c r="A9" s="110"/>
      <c r="B9" s="111"/>
      <c r="C9" s="112" t="n">
        <f aca="false">B9-A9</f>
        <v>0</v>
      </c>
      <c r="D9" s="113"/>
      <c r="E9" s="114"/>
      <c r="F9" s="115"/>
      <c r="G9" s="116"/>
      <c r="H9" s="117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20"/>
    </row>
    <row r="10" customFormat="false" ht="16.5" hidden="false" customHeight="true" outlineLevel="0" collapsed="false">
      <c r="A10" s="122"/>
      <c r="B10" s="123"/>
      <c r="C10" s="124" t="n">
        <f aca="false">B10-A10</f>
        <v>0</v>
      </c>
      <c r="D10" s="125"/>
      <c r="E10" s="126"/>
      <c r="F10" s="127"/>
      <c r="G10" s="128"/>
      <c r="H10" s="117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29"/>
    </row>
    <row r="11" customFormat="false" ht="16.5" hidden="false" customHeight="true" outlineLevel="0" collapsed="false">
      <c r="A11" s="122"/>
      <c r="B11" s="123"/>
      <c r="C11" s="124" t="n">
        <f aca="false">B11-A11</f>
        <v>0</v>
      </c>
      <c r="D11" s="125"/>
      <c r="E11" s="126"/>
      <c r="F11" s="127"/>
      <c r="G11" s="128"/>
      <c r="H11" s="117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29"/>
    </row>
    <row r="12" customFormat="false" ht="16.5" hidden="false" customHeight="true" outlineLevel="0" collapsed="false">
      <c r="A12" s="122"/>
      <c r="B12" s="123"/>
      <c r="C12" s="124" t="n">
        <f aca="false">B12-A12</f>
        <v>0</v>
      </c>
      <c r="D12" s="125"/>
      <c r="E12" s="126"/>
      <c r="F12" s="127"/>
      <c r="G12" s="128"/>
      <c r="H12" s="117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29"/>
    </row>
    <row r="13" customFormat="false" ht="16.5" hidden="false" customHeight="true" outlineLevel="0" collapsed="false">
      <c r="A13" s="122"/>
      <c r="B13" s="123"/>
      <c r="C13" s="124" t="n">
        <f aca="false">B13-A13</f>
        <v>0</v>
      </c>
      <c r="D13" s="125"/>
      <c r="E13" s="126"/>
      <c r="F13" s="127"/>
      <c r="G13" s="128"/>
      <c r="H13" s="117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29"/>
    </row>
    <row r="14" customFormat="false" ht="16.5" hidden="false" customHeight="true" outlineLevel="0" collapsed="false">
      <c r="A14" s="122"/>
      <c r="B14" s="123"/>
      <c r="C14" s="124" t="n">
        <f aca="false">B14-A14</f>
        <v>0</v>
      </c>
      <c r="D14" s="125"/>
      <c r="E14" s="126"/>
      <c r="F14" s="127"/>
      <c r="G14" s="128"/>
      <c r="H14" s="117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29"/>
    </row>
    <row r="15" customFormat="false" ht="16.5" hidden="false" customHeight="true" outlineLevel="0" collapsed="false">
      <c r="A15" s="122"/>
      <c r="B15" s="123"/>
      <c r="C15" s="124" t="n">
        <f aca="false">B15-A15</f>
        <v>0</v>
      </c>
      <c r="D15" s="125"/>
      <c r="E15" s="126"/>
      <c r="F15" s="127"/>
      <c r="G15" s="128"/>
      <c r="H15" s="117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29"/>
    </row>
    <row r="16" customFormat="false" ht="16.5" hidden="false" customHeight="true" outlineLevel="0" collapsed="false">
      <c r="A16" s="122"/>
      <c r="B16" s="123"/>
      <c r="C16" s="124" t="n">
        <f aca="false">B16-A16</f>
        <v>0</v>
      </c>
      <c r="D16" s="125"/>
      <c r="E16" s="126"/>
      <c r="F16" s="127"/>
      <c r="G16" s="128"/>
      <c r="H16" s="117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29"/>
    </row>
    <row r="17" customFormat="false" ht="16.5" hidden="false" customHeight="true" outlineLevel="0" collapsed="false">
      <c r="A17" s="122"/>
      <c r="B17" s="123"/>
      <c r="C17" s="124" t="n">
        <f aca="false">B17-A17</f>
        <v>0</v>
      </c>
      <c r="D17" s="125"/>
      <c r="E17" s="126"/>
      <c r="F17" s="127"/>
      <c r="G17" s="128"/>
      <c r="H17" s="117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29"/>
    </row>
    <row r="18" customFormat="false" ht="16.5" hidden="false" customHeight="true" outlineLevel="0" collapsed="false">
      <c r="A18" s="122"/>
      <c r="B18" s="123"/>
      <c r="C18" s="124" t="n">
        <f aca="false">B18-A18</f>
        <v>0</v>
      </c>
      <c r="D18" s="125"/>
      <c r="E18" s="126"/>
      <c r="F18" s="127"/>
      <c r="G18" s="128"/>
      <c r="H18" s="117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29"/>
    </row>
    <row r="19" customFormat="false" ht="16.5" hidden="false" customHeight="true" outlineLevel="0" collapsed="false">
      <c r="A19" s="122"/>
      <c r="B19" s="123"/>
      <c r="C19" s="124" t="n">
        <f aca="false">B19-A19</f>
        <v>0</v>
      </c>
      <c r="D19" s="125"/>
      <c r="E19" s="126"/>
      <c r="F19" s="127"/>
      <c r="G19" s="128"/>
      <c r="H19" s="117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29"/>
    </row>
    <row r="20" customFormat="false" ht="16.5" hidden="false" customHeight="true" outlineLevel="0" collapsed="false">
      <c r="A20" s="122"/>
      <c r="B20" s="123"/>
      <c r="C20" s="124" t="n">
        <f aca="false">B20-A20</f>
        <v>0</v>
      </c>
      <c r="D20" s="125"/>
      <c r="E20" s="126"/>
      <c r="F20" s="127"/>
      <c r="G20" s="128"/>
      <c r="H20" s="117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29"/>
    </row>
    <row r="21" customFormat="false" ht="16.5" hidden="false" customHeight="true" outlineLevel="0" collapsed="false">
      <c r="A21" s="122"/>
      <c r="B21" s="123"/>
      <c r="C21" s="124" t="n">
        <f aca="false">B21-A21</f>
        <v>0</v>
      </c>
      <c r="D21" s="125"/>
      <c r="E21" s="126"/>
      <c r="F21" s="127"/>
      <c r="G21" s="128"/>
      <c r="H21" s="117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29"/>
    </row>
    <row r="22" customFormat="false" ht="16.5" hidden="false" customHeight="true" outlineLevel="0" collapsed="false">
      <c r="A22" s="122"/>
      <c r="B22" s="123"/>
      <c r="C22" s="124" t="n">
        <f aca="false">B22-A22</f>
        <v>0</v>
      </c>
      <c r="D22" s="125"/>
      <c r="E22" s="126"/>
      <c r="F22" s="127"/>
      <c r="G22" s="128"/>
      <c r="H22" s="117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29"/>
    </row>
    <row r="23" customFormat="false" ht="16.5" hidden="false" customHeight="true" outlineLevel="0" collapsed="false">
      <c r="A23" s="122"/>
      <c r="B23" s="123"/>
      <c r="C23" s="124" t="n">
        <f aca="false">B23-A23</f>
        <v>0</v>
      </c>
      <c r="D23" s="125"/>
      <c r="E23" s="126"/>
      <c r="F23" s="127"/>
      <c r="G23" s="128"/>
      <c r="H23" s="117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29"/>
    </row>
    <row r="24" customFormat="false" ht="16.5" hidden="false" customHeight="true" outlineLevel="0" collapsed="false">
      <c r="A24" s="122"/>
      <c r="B24" s="123"/>
      <c r="C24" s="124" t="n">
        <f aca="false">B24-A24</f>
        <v>0</v>
      </c>
      <c r="D24" s="125"/>
      <c r="E24" s="126"/>
      <c r="F24" s="127"/>
      <c r="G24" s="128"/>
      <c r="H24" s="117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29"/>
    </row>
    <row r="25" customFormat="false" ht="16.5" hidden="false" customHeight="true" outlineLevel="0" collapsed="false">
      <c r="A25" s="122"/>
      <c r="B25" s="123"/>
      <c r="C25" s="124" t="n">
        <f aca="false">B25-A25</f>
        <v>0</v>
      </c>
      <c r="D25" s="125"/>
      <c r="E25" s="130"/>
      <c r="F25" s="127"/>
      <c r="G25" s="128"/>
      <c r="H25" s="117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29"/>
    </row>
    <row r="26" customFormat="false" ht="16.5" hidden="false" customHeight="true" outlineLevel="0" collapsed="false">
      <c r="A26" s="122"/>
      <c r="B26" s="123"/>
      <c r="C26" s="124" t="n">
        <f aca="false">B26-A26</f>
        <v>0</v>
      </c>
      <c r="D26" s="125"/>
      <c r="E26" s="126"/>
      <c r="F26" s="127"/>
      <c r="G26" s="128"/>
      <c r="H26" s="117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29"/>
    </row>
    <row r="27" customFormat="false" ht="16.5" hidden="false" customHeight="true" outlineLevel="0" collapsed="false">
      <c r="A27" s="122"/>
      <c r="B27" s="123"/>
      <c r="C27" s="124" t="n">
        <f aca="false">B27-A27</f>
        <v>0</v>
      </c>
      <c r="D27" s="125"/>
      <c r="E27" s="126"/>
      <c r="F27" s="127"/>
      <c r="G27" s="128"/>
      <c r="H27" s="117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29"/>
    </row>
    <row r="28" customFormat="false" ht="16.5" hidden="false" customHeight="true" outlineLevel="0" collapsed="false">
      <c r="A28" s="122"/>
      <c r="B28" s="123"/>
      <c r="C28" s="124" t="n">
        <f aca="false">B28-A28</f>
        <v>0</v>
      </c>
      <c r="D28" s="125"/>
      <c r="E28" s="126"/>
      <c r="F28" s="127"/>
      <c r="G28" s="128"/>
      <c r="H28" s="117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29"/>
      <c r="BJ28" s="131"/>
    </row>
    <row r="29" customFormat="false" ht="16.5" hidden="false" customHeight="true" outlineLevel="0" collapsed="false">
      <c r="A29" s="122"/>
      <c r="B29" s="123"/>
      <c r="C29" s="124" t="n">
        <f aca="false">B29-A29</f>
        <v>0</v>
      </c>
      <c r="D29" s="125"/>
      <c r="E29" s="126"/>
      <c r="F29" s="127"/>
      <c r="G29" s="128"/>
      <c r="H29" s="117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29"/>
      <c r="BJ29" s="131"/>
    </row>
    <row r="30" customFormat="false" ht="16.5" hidden="false" customHeight="true" outlineLevel="0" collapsed="false">
      <c r="A30" s="122"/>
      <c r="B30" s="123"/>
      <c r="C30" s="124" t="n">
        <f aca="false">B30-A30</f>
        <v>0</v>
      </c>
      <c r="D30" s="125"/>
      <c r="E30" s="126"/>
      <c r="F30" s="127"/>
      <c r="G30" s="128"/>
      <c r="H30" s="117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29"/>
      <c r="BJ30" s="131"/>
    </row>
    <row r="31" customFormat="false" ht="16.5" hidden="false" customHeight="true" outlineLevel="0" collapsed="false">
      <c r="A31" s="122"/>
      <c r="B31" s="123"/>
      <c r="C31" s="124" t="n">
        <f aca="false">B31-A31</f>
        <v>0</v>
      </c>
      <c r="D31" s="125"/>
      <c r="E31" s="126"/>
      <c r="F31" s="127"/>
      <c r="G31" s="128"/>
      <c r="H31" s="117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29"/>
      <c r="BJ31" s="131"/>
    </row>
    <row r="32" customFormat="false" ht="16.5" hidden="false" customHeight="true" outlineLevel="0" collapsed="false">
      <c r="A32" s="122"/>
      <c r="B32" s="123"/>
      <c r="C32" s="124" t="n">
        <f aca="false">B32-A32</f>
        <v>0</v>
      </c>
      <c r="D32" s="125"/>
      <c r="E32" s="126"/>
      <c r="F32" s="127"/>
      <c r="G32" s="128"/>
      <c r="H32" s="117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29"/>
      <c r="BJ32" s="131"/>
    </row>
    <row r="33" customFormat="false" ht="16.5" hidden="false" customHeight="true" outlineLevel="0" collapsed="false">
      <c r="A33" s="122"/>
      <c r="B33" s="123"/>
      <c r="C33" s="124" t="n">
        <f aca="false">B33-A33</f>
        <v>0</v>
      </c>
      <c r="D33" s="125"/>
      <c r="E33" s="126"/>
      <c r="F33" s="127"/>
      <c r="G33" s="128"/>
      <c r="H33" s="117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29"/>
      <c r="BJ33" s="131"/>
    </row>
    <row r="34" customFormat="false" ht="16.5" hidden="false" customHeight="true" outlineLevel="0" collapsed="false">
      <c r="A34" s="122"/>
      <c r="B34" s="123"/>
      <c r="C34" s="124" t="n">
        <f aca="false">B34-A34</f>
        <v>0</v>
      </c>
      <c r="D34" s="125"/>
      <c r="E34" s="126"/>
      <c r="F34" s="127"/>
      <c r="G34" s="128"/>
      <c r="H34" s="117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29"/>
      <c r="BJ34" s="131"/>
    </row>
    <row r="35" customFormat="false" ht="16.5" hidden="false" customHeight="true" outlineLevel="0" collapsed="false">
      <c r="A35" s="122"/>
      <c r="B35" s="123"/>
      <c r="C35" s="124" t="n">
        <f aca="false">B35-A35</f>
        <v>0</v>
      </c>
      <c r="D35" s="125"/>
      <c r="E35" s="126"/>
      <c r="F35" s="127"/>
      <c r="G35" s="128"/>
      <c r="H35" s="117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29"/>
    </row>
    <row r="36" customFormat="false" ht="16.5" hidden="false" customHeight="true" outlineLevel="0" collapsed="false">
      <c r="A36" s="122"/>
      <c r="B36" s="123"/>
      <c r="C36" s="124" t="n">
        <f aca="false">B36-A36</f>
        <v>0</v>
      </c>
      <c r="D36" s="125"/>
      <c r="E36" s="126"/>
      <c r="F36" s="127"/>
      <c r="G36" s="128"/>
      <c r="H36" s="117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29"/>
    </row>
    <row r="37" customFormat="false" ht="16.5" hidden="false" customHeight="true" outlineLevel="0" collapsed="false">
      <c r="A37" s="122"/>
      <c r="B37" s="123"/>
      <c r="C37" s="124" t="n">
        <f aca="false">B37-A37</f>
        <v>0</v>
      </c>
      <c r="D37" s="125"/>
      <c r="E37" s="126"/>
      <c r="F37" s="127"/>
      <c r="G37" s="128"/>
      <c r="H37" s="117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29"/>
    </row>
    <row r="38" customFormat="false" ht="16.5" hidden="false" customHeight="true" outlineLevel="0" collapsed="false">
      <c r="A38" s="122"/>
      <c r="B38" s="123"/>
      <c r="C38" s="124" t="n">
        <f aca="false">B38-A38</f>
        <v>0</v>
      </c>
      <c r="D38" s="125"/>
      <c r="E38" s="126"/>
      <c r="F38" s="127"/>
      <c r="G38" s="128"/>
      <c r="H38" s="117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29"/>
    </row>
    <row r="39" customFormat="false" ht="16.5" hidden="false" customHeight="true" outlineLevel="0" collapsed="false">
      <c r="A39" s="122"/>
      <c r="B39" s="123"/>
      <c r="C39" s="124" t="n">
        <f aca="false">B39-A39</f>
        <v>0</v>
      </c>
      <c r="D39" s="125"/>
      <c r="E39" s="126"/>
      <c r="F39" s="127"/>
      <c r="G39" s="128"/>
      <c r="H39" s="117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29"/>
    </row>
    <row r="40" customFormat="false" ht="16.5" hidden="false" customHeight="true" outlineLevel="0" collapsed="false">
      <c r="A40" s="122"/>
      <c r="B40" s="123"/>
      <c r="C40" s="124" t="n">
        <f aca="false">B40-A40</f>
        <v>0</v>
      </c>
      <c r="D40" s="125"/>
      <c r="E40" s="126"/>
      <c r="F40" s="127"/>
      <c r="G40" s="128"/>
      <c r="H40" s="117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29"/>
    </row>
    <row r="41" customFormat="false" ht="16.5" hidden="false" customHeight="true" outlineLevel="0" collapsed="false">
      <c r="A41" s="122"/>
      <c r="B41" s="123"/>
      <c r="C41" s="124" t="n">
        <f aca="false">B41-A41</f>
        <v>0</v>
      </c>
      <c r="D41" s="125"/>
      <c r="E41" s="126"/>
      <c r="F41" s="127"/>
      <c r="G41" s="128"/>
      <c r="H41" s="117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29"/>
    </row>
    <row r="42" customFormat="false" ht="16.5" hidden="false" customHeight="true" outlineLevel="0" collapsed="false">
      <c r="A42" s="122"/>
      <c r="B42" s="123"/>
      <c r="C42" s="124" t="n">
        <f aca="false">B42-A42</f>
        <v>0</v>
      </c>
      <c r="D42" s="125"/>
      <c r="E42" s="126"/>
      <c r="F42" s="127"/>
      <c r="G42" s="128"/>
      <c r="H42" s="117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29"/>
    </row>
    <row r="43" customFormat="false" ht="16.5" hidden="false" customHeight="true" outlineLevel="0" collapsed="false">
      <c r="A43" s="122"/>
      <c r="B43" s="123"/>
      <c r="C43" s="124" t="n">
        <f aca="false">B43-A43</f>
        <v>0</v>
      </c>
      <c r="D43" s="125"/>
      <c r="E43" s="126"/>
      <c r="F43" s="127"/>
      <c r="G43" s="128"/>
      <c r="H43" s="117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29"/>
    </row>
    <row r="44" customFormat="false" ht="16.5" hidden="false" customHeight="true" outlineLevel="0" collapsed="false">
      <c r="A44" s="122"/>
      <c r="B44" s="123"/>
      <c r="C44" s="124" t="n">
        <f aca="false">B44-A44</f>
        <v>0</v>
      </c>
      <c r="D44" s="125"/>
      <c r="E44" s="126"/>
      <c r="F44" s="127"/>
      <c r="G44" s="128"/>
      <c r="H44" s="117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29"/>
    </row>
    <row r="45" customFormat="false" ht="16.5" hidden="false" customHeight="true" outlineLevel="0" collapsed="false">
      <c r="A45" s="122"/>
      <c r="B45" s="123"/>
      <c r="C45" s="124" t="n">
        <f aca="false">B45-A45</f>
        <v>0</v>
      </c>
      <c r="D45" s="125"/>
      <c r="E45" s="126"/>
      <c r="F45" s="127"/>
      <c r="G45" s="128"/>
      <c r="H45" s="117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29"/>
    </row>
    <row r="46" customFormat="false" ht="16.5" hidden="false" customHeight="true" outlineLevel="0" collapsed="false">
      <c r="A46" s="122"/>
      <c r="B46" s="123"/>
      <c r="C46" s="124" t="n">
        <f aca="false">B46-A46</f>
        <v>0</v>
      </c>
      <c r="D46" s="125"/>
      <c r="E46" s="126"/>
      <c r="F46" s="127"/>
      <c r="G46" s="128"/>
      <c r="H46" s="117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29"/>
    </row>
    <row r="47" customFormat="false" ht="16.5" hidden="false" customHeight="true" outlineLevel="0" collapsed="false">
      <c r="A47" s="122"/>
      <c r="B47" s="123"/>
      <c r="C47" s="124" t="n">
        <f aca="false">B47-A47</f>
        <v>0</v>
      </c>
      <c r="D47" s="125"/>
      <c r="E47" s="126"/>
      <c r="F47" s="127"/>
      <c r="G47" s="128"/>
      <c r="H47" s="117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29"/>
    </row>
    <row r="48" customFormat="false" ht="16.5" hidden="false" customHeight="true" outlineLevel="0" collapsed="false">
      <c r="A48" s="132"/>
      <c r="B48" s="133"/>
      <c r="C48" s="134" t="n">
        <f aca="false">B48-A48</f>
        <v>0</v>
      </c>
      <c r="D48" s="135"/>
      <c r="E48" s="136"/>
      <c r="F48" s="137"/>
      <c r="G48" s="138"/>
      <c r="H48" s="139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1"/>
    </row>
    <row r="50" customFormat="false" ht="15" hidden="false" customHeight="false" outlineLevel="0" collapsed="false">
      <c r="BJ50" s="35" t="str">
        <f aca="false">MAPPING!F1</f>
        <v>Liste Segments</v>
      </c>
    </row>
    <row r="51" customFormat="false" ht="15" hidden="false" customHeight="false" outlineLevel="0" collapsed="false">
      <c r="BJ51" s="37" t="n">
        <f aca="false">MAPPING!F2</f>
        <v>0</v>
      </c>
    </row>
    <row r="52" customFormat="false" ht="15" hidden="false" customHeight="false" outlineLevel="0" collapsed="false">
      <c r="BJ52" s="37" t="str">
        <f aca="false">MAPPING!F3</f>
        <v>Short Program</v>
      </c>
    </row>
    <row r="53" customFormat="false" ht="15" hidden="false" customHeight="false" outlineLevel="0" collapsed="false">
      <c r="BJ53" s="37" t="str">
        <f aca="false">MAPPING!F4</f>
        <v>Free Skating</v>
      </c>
    </row>
    <row r="54" customFormat="false" ht="15" hidden="false" customHeight="false" outlineLevel="0" collapsed="false">
      <c r="BJ54" s="37" t="str">
        <f aca="false">MAPPING!F5</f>
        <v>Pattern Dance</v>
      </c>
    </row>
    <row r="55" customFormat="false" ht="15" hidden="false" customHeight="false" outlineLevel="0" collapsed="false">
      <c r="BJ55" s="37" t="str">
        <f aca="false">MAPPING!F6</f>
        <v>Rhythm Dance</v>
      </c>
    </row>
    <row r="56" customFormat="false" ht="15" hidden="false" customHeight="false" outlineLevel="0" collapsed="false">
      <c r="BJ56" s="37" t="str">
        <f aca="false">MAPPING!F7</f>
        <v>Free Dance</v>
      </c>
    </row>
    <row r="57" customFormat="false" ht="15" hidden="false" customHeight="false" outlineLevel="0" collapsed="false">
      <c r="BJ57" s="37" t="str">
        <f aca="false">MAPPING!F8</f>
        <v>Danse d'Interprétation</v>
      </c>
    </row>
    <row r="58" customFormat="false" ht="15" hidden="false" customHeight="false" outlineLevel="0" collapsed="false">
      <c r="BJ58" s="37" t="str">
        <f aca="false">MAPPING!F9</f>
        <v>Exercice Chorégraphique</v>
      </c>
    </row>
    <row r="59" customFormat="false" ht="15" hidden="false" customHeight="false" outlineLevel="0" collapsed="false">
      <c r="BJ59" s="37" t="str">
        <f aca="false">MAPPING!F10</f>
        <v>Ballet Libre</v>
      </c>
    </row>
    <row r="60" customFormat="false" ht="15" hidden="false" customHeight="false" outlineLevel="0" collapsed="false">
      <c r="BJ60" s="37" t="str">
        <f aca="false">MAPPING!F11</f>
        <v>Top-Jump</v>
      </c>
    </row>
    <row r="61" customFormat="false" ht="15" hidden="false" customHeight="false" outlineLevel="0" collapsed="false">
      <c r="BJ61" s="37" t="str">
        <f aca="false">MAPPING!F12</f>
        <v>Top-Spin</v>
      </c>
    </row>
    <row r="62" customFormat="false" ht="15" hidden="false" customHeight="false" outlineLevel="0" collapsed="false">
      <c r="BJ62" s="37" t="str">
        <f aca="false">MAPPING!F13</f>
        <v>Monitoring</v>
      </c>
    </row>
    <row r="63" customFormat="false" ht="15" hidden="false" customHeight="false" outlineLevel="0" collapsed="false">
      <c r="BJ63" s="37" t="str">
        <f aca="false">MAPPING!F14</f>
        <v>*** Surfaçage ***</v>
      </c>
    </row>
    <row r="64" customFormat="false" ht="15" hidden="false" customHeight="false" outlineLevel="0" collapsed="false">
      <c r="BJ64" s="37" t="str">
        <f aca="false">MAPPING!F16</f>
        <v>*** Pause ***</v>
      </c>
    </row>
    <row r="65" customFormat="false" ht="15" hidden="false" customHeight="false" outlineLevel="0" collapsed="false">
      <c r="BJ65" s="37" t="str">
        <f aca="false">MAPPING!F15</f>
        <v>*** Réunion ***</v>
      </c>
    </row>
    <row r="66" customFormat="false" ht="15" hidden="false" customHeight="false" outlineLevel="0" collapsed="false">
      <c r="BJ66" s="37" t="str">
        <f aca="false">MAPPING!F17</f>
        <v>Bobsleigh-Skeleton</v>
      </c>
    </row>
    <row r="67" customFormat="false" ht="15" hidden="false" customHeight="false" outlineLevel="0" collapsed="false">
      <c r="BJ67" s="37" t="str">
        <f aca="false">MAPPING!F18</f>
        <v>Curling</v>
      </c>
    </row>
    <row r="68" customFormat="false" ht="15" hidden="false" customHeight="false" outlineLevel="0" collapsed="false">
      <c r="BJ68" s="37" t="str">
        <f aca="false">MAPPING!F19</f>
        <v>ShortTrack</v>
      </c>
    </row>
    <row r="69" customFormat="false" ht="15" hidden="false" customHeight="false" outlineLevel="0" collapsed="false">
      <c r="BJ69" s="37" t="str">
        <f aca="false">MAPPING!F20</f>
        <v>FreeStyle</v>
      </c>
    </row>
    <row r="70" customFormat="false" ht="15" hidden="false" customHeight="false" outlineLevel="0" collapsed="false">
      <c r="BJ70" s="37" t="str">
        <f aca="false">MAPPING!F21</f>
        <v>IceCross</v>
      </c>
    </row>
    <row r="71" customFormat="false" ht="15" hidden="false" customHeight="false" outlineLevel="0" collapsed="false">
      <c r="BJ71" s="37" t="str">
        <f aca="false">MAPPING!F22</f>
        <v>Autre</v>
      </c>
    </row>
    <row r="72" customFormat="false" ht="15" hidden="false" customHeight="false" outlineLevel="0" collapsed="false">
      <c r="BJ72" s="37" t="n">
        <f aca="false">MAPPING!F23</f>
        <v>0</v>
      </c>
    </row>
    <row r="73" customFormat="false" ht="15" hidden="false" customHeight="false" outlineLevel="0" collapsed="false">
      <c r="BJ73" s="37" t="n">
        <f aca="false">MAPPING!F24</f>
        <v>0</v>
      </c>
    </row>
    <row r="74" customFormat="false" ht="15" hidden="false" customHeight="false" outlineLevel="0" collapsed="false">
      <c r="BJ74" s="37" t="n">
        <f aca="false">MAPPING!F25</f>
        <v>0</v>
      </c>
    </row>
    <row r="75" customFormat="false" ht="15" hidden="false" customHeight="false" outlineLevel="0" collapsed="false">
      <c r="BJ75" s="37" t="n">
        <f aca="false">MAPPING!F26</f>
        <v>0</v>
      </c>
    </row>
    <row r="76" customFormat="false" ht="15" hidden="false" customHeight="false" outlineLevel="0" collapsed="false">
      <c r="BJ76" s="37" t="n">
        <f aca="false">MAPPING!F27</f>
        <v>0</v>
      </c>
    </row>
    <row r="77" customFormat="false" ht="15" hidden="false" customHeight="false" outlineLevel="0" collapsed="false">
      <c r="BJ77" s="37" t="n">
        <f aca="false">MAPPING!F28</f>
        <v>0</v>
      </c>
    </row>
    <row r="78" customFormat="false" ht="15" hidden="false" customHeight="false" outlineLevel="0" collapsed="false">
      <c r="BJ78" s="37" t="n">
        <f aca="false">MAPPING!F29</f>
        <v>0</v>
      </c>
    </row>
  </sheetData>
  <sheetProtection algorithmName="SHA-512" hashValue="RWDBxAfr1x5XetcDHXwj5JTlaNIWdrI41sJNbB0UojmnfPe6robVUVtNiDEHPpkgSOoeAIcsEy57QJYJY8Qqog==" saltValue="NQg/TSjx8r73GvIVN6fdQg==" spinCount="100000" sheet="true" selectLockedCells="true" pivotTables="false"/>
  <mergeCells count="16">
    <mergeCell ref="A1:AK1"/>
    <mergeCell ref="AL1:BV1"/>
    <mergeCell ref="BW1:DG1"/>
    <mergeCell ref="DH1:ER1"/>
    <mergeCell ref="ES1:GC1"/>
    <mergeCell ref="GD1:HN1"/>
    <mergeCell ref="HO1:IV1"/>
    <mergeCell ref="A2:AK2"/>
    <mergeCell ref="A3:AK3"/>
    <mergeCell ref="A4:D4"/>
    <mergeCell ref="E4:G4"/>
    <mergeCell ref="A5:D5"/>
    <mergeCell ref="E5:G5"/>
    <mergeCell ref="E6:G6"/>
    <mergeCell ref="A7:F7"/>
    <mergeCell ref="F8:G8"/>
  </mergeCells>
  <conditionalFormatting sqref="H9:BA48">
    <cfRule type="containsText" priority="2" operator="containsText" aboveAverage="0" equalAverage="0" bottom="0" percent="0" rank="0" text=" " dxfId="12">
      <formula>NOT(ISERROR(SEARCH(" ",H9)))</formula>
    </cfRule>
    <cfRule type="cellIs" priority="3" operator="equal" aboveAverage="0" equalAverage="0" bottom="0" percent="0" rank="0" text="" dxfId="13">
      <formula>"N"</formula>
    </cfRule>
  </conditionalFormatting>
  <conditionalFormatting sqref="A9:B48 D9:BA48">
    <cfRule type="expression" priority="4" aboveAverage="0" equalAverage="0" bottom="0" percent="0" rank="0" text="" dxfId="14">
      <formula>LEFT($F9,13)="*** Pause ***"</formula>
    </cfRule>
    <cfRule type="expression" priority="5" aboveAverage="0" equalAverage="0" bottom="0" percent="0" rank="0" text="" dxfId="15">
      <formula>LEFT($F9,3)="***"</formula>
    </cfRule>
  </conditionalFormatting>
  <dataValidations count="1">
    <dataValidation allowBlank="true" errorStyle="stop" operator="between" showDropDown="false" showErrorMessage="true" showInputMessage="true" sqref="F9:F48" type="list">
      <formula1>$BJ$51:$BJ$78</formula1>
      <formula2>0</formula2>
    </dataValidation>
  </dataValidations>
  <printOptions headings="false" gridLines="false" gridLinesSet="true" horizontalCentered="true" verticalCentered="true"/>
  <pageMargins left="0.196527777777778" right="0.196527777777778" top="0.39375" bottom="0.39375" header="0.275694444444444" footer="0.275694444444444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&amp;C&amp;16&amp;K0070c0PANORAMA DES JURYS&amp;R&amp;K000000Version 16 - 01/07/2025
imprimé le &amp;D à &amp;T</oddHeader>
    <oddFooter>&amp;R&amp;8&amp;K0070c0Commission Fédérale des Officiels d'Arbitrage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7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8" topLeftCell="H9" activePane="bottomRight" state="frozen"/>
      <selection pane="topLeft" activeCell="A1" activeCellId="0" sqref="A1"/>
      <selection pane="topRight" activeCell="H1" activeCellId="0" sqref="H1"/>
      <selection pane="bottomLeft" activeCell="A9" activeCellId="0" sqref="A9"/>
      <selection pane="bottomRight" activeCell="H9" activeCellId="0" sqref="H9"/>
    </sheetView>
  </sheetViews>
  <sheetFormatPr defaultColWidth="10.54296875" defaultRowHeight="15" customHeight="true" zeroHeight="false" outlineLevelRow="0" outlineLevelCol="0"/>
  <cols>
    <col collapsed="false" customWidth="true" hidden="false" outlineLevel="0" max="2" min="1" style="70" width="6.71"/>
    <col collapsed="false" customWidth="true" hidden="false" outlineLevel="0" max="3" min="3" style="70" width="7.71"/>
    <col collapsed="false" customWidth="true" hidden="false" outlineLevel="0" max="4" min="4" style="70" width="5.29"/>
    <col collapsed="false" customWidth="true" hidden="false" outlineLevel="0" max="5" min="5" style="70" width="25.71"/>
    <col collapsed="false" customWidth="true" hidden="false" outlineLevel="0" max="6" min="6" style="21" width="20.71"/>
    <col collapsed="false" customWidth="true" hidden="false" outlineLevel="0" max="7" min="7" style="21" width="2.71"/>
    <col collapsed="false" customWidth="true" hidden="false" outlineLevel="0" max="53" min="8" style="70" width="5.71"/>
    <col collapsed="false" customWidth="true" hidden="false" outlineLevel="0" max="54" min="54" style="70" width="1.71"/>
    <col collapsed="false" customWidth="true" hidden="false" outlineLevel="0" max="61" min="61" style="70" width="11.57"/>
    <col collapsed="false" customWidth="true" hidden="false" outlineLevel="0" max="62" min="62" style="71" width="22.29"/>
  </cols>
  <sheetData>
    <row r="1" s="73" customFormat="true" ht="17.35" hidden="false" customHeight="false" outlineLevel="0" collapsed="false">
      <c r="A1" s="72" t="str">
        <f aca="false">'PANORAMA EVENEMENT'!B2</f>
        <v> 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2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  <c r="HO1" s="72"/>
      <c r="HP1" s="72"/>
      <c r="HQ1" s="72"/>
      <c r="HR1" s="72"/>
      <c r="HS1" s="72"/>
      <c r="HT1" s="72"/>
      <c r="HU1" s="72"/>
      <c r="HV1" s="72"/>
      <c r="HW1" s="72"/>
      <c r="HX1" s="72"/>
      <c r="HY1" s="72"/>
      <c r="HZ1" s="72"/>
      <c r="IA1" s="72"/>
      <c r="IB1" s="72"/>
      <c r="IC1" s="72"/>
      <c r="ID1" s="72"/>
      <c r="IE1" s="72"/>
      <c r="IF1" s="72"/>
      <c r="IG1" s="72"/>
      <c r="IH1" s="72"/>
      <c r="II1" s="72"/>
      <c r="IJ1" s="72"/>
      <c r="IK1" s="72"/>
      <c r="IL1" s="72"/>
      <c r="IM1" s="72"/>
      <c r="IN1" s="72"/>
      <c r="IO1" s="72"/>
      <c r="IP1" s="72"/>
      <c r="IQ1" s="72"/>
      <c r="IR1" s="72"/>
      <c r="IS1" s="72"/>
      <c r="IT1" s="72"/>
      <c r="IU1" s="72"/>
      <c r="IV1" s="72"/>
    </row>
    <row r="2" s="18" customFormat="true" ht="17.35" hidden="false" customHeight="false" outlineLevel="0" collapsed="false">
      <c r="A2" s="72" t="str">
        <f aca="false">'PANORAMA EVENEMENT'!B4</f>
        <v> 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J2" s="75"/>
    </row>
    <row r="3" s="78" customFormat="true" ht="9" hidden="false" customHeight="true" outlineLevel="0" collapsed="false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J3" s="79"/>
    </row>
    <row r="4" s="21" customFormat="true" ht="15" hidden="false" customHeight="true" outlineLevel="0" collapsed="false">
      <c r="A4" s="80" t="s">
        <v>105</v>
      </c>
      <c r="B4" s="80"/>
      <c r="C4" s="80"/>
      <c r="D4" s="80"/>
      <c r="E4" s="81" t="s">
        <v>110</v>
      </c>
      <c r="F4" s="81"/>
      <c r="G4" s="81"/>
      <c r="H4" s="82" t="n">
        <f aca="false">SUMIF(H9:H48,"&lt;&gt;"&amp;"",$C$9:$C$48)-SUMIF(H9:H48,"N",$C$9:$C$48)</f>
        <v>0</v>
      </c>
      <c r="I4" s="82" t="n">
        <f aca="false">SUMIF(I9:I48,"&lt;&gt;"&amp;"",$C$9:$C$48)-SUMIF(I9:I48,"N",$C$9:$C$48)</f>
        <v>0</v>
      </c>
      <c r="J4" s="82" t="n">
        <f aca="false">SUMIF(J9:J48,"&lt;&gt;"&amp;"",$C$9:$C$48)-SUMIF(J9:J48,"N",$C$9:$C$48)</f>
        <v>0</v>
      </c>
      <c r="K4" s="82" t="n">
        <f aca="false">SUMIF(K9:K48,"&lt;&gt;"&amp;"",$C$9:$C$48)-SUMIF(K9:K48,"N",$C$9:$C$48)</f>
        <v>0</v>
      </c>
      <c r="L4" s="82" t="n">
        <f aca="false">SUMIF(L9:L48,"&lt;&gt;"&amp;"",$C$9:$C$48)-SUMIF(L9:L48,"N",$C$9:$C$48)</f>
        <v>0</v>
      </c>
      <c r="M4" s="82" t="n">
        <f aca="false">SUMIF(M9:M48,"&lt;&gt;"&amp;"",$C$9:$C$48)-SUMIF(M9:M48,"N",$C$9:$C$48)</f>
        <v>0</v>
      </c>
      <c r="N4" s="82" t="n">
        <f aca="false">SUMIF(N9:N48,"&lt;&gt;"&amp;"",$C$9:$C$48)-SUMIF(N9:N48,"N",$C$9:$C$48)</f>
        <v>0</v>
      </c>
      <c r="O4" s="82" t="n">
        <f aca="false">SUMIF(O9:O48,"&lt;&gt;"&amp;"",$C$9:$C$48)-SUMIF(O9:O48,"N",$C$9:$C$48)</f>
        <v>0</v>
      </c>
      <c r="P4" s="82" t="n">
        <f aca="false">SUMIF(P9:P48,"&lt;&gt;"&amp;"",$C$9:$C$48)-SUMIF(P9:P48,"N",$C$9:$C$48)</f>
        <v>0</v>
      </c>
      <c r="Q4" s="82" t="n">
        <f aca="false">SUMIF(Q9:Q48,"&lt;&gt;"&amp;"",$C$9:$C$48)-SUMIF(Q9:Q48,"N",$C$9:$C$48)</f>
        <v>0</v>
      </c>
      <c r="R4" s="82" t="n">
        <f aca="false">SUMIF(R9:R48,"&lt;&gt;"&amp;"",$C$9:$C$48)-SUMIF(R9:R48,"N",$C$9:$C$48)</f>
        <v>0</v>
      </c>
      <c r="S4" s="82" t="n">
        <f aca="false">SUMIF(S9:S48,"&lt;&gt;"&amp;"",$C$9:$C$48)-SUMIF(S9:S48,"N",$C$9:$C$48)</f>
        <v>0</v>
      </c>
      <c r="T4" s="82" t="n">
        <f aca="false">SUMIF(T9:T48,"&lt;&gt;"&amp;"",$C$9:$C$48)-SUMIF(T9:T48,"N",$C$9:$C$48)</f>
        <v>0</v>
      </c>
      <c r="U4" s="82" t="n">
        <f aca="false">SUMIF(U9:U48,"&lt;&gt;"&amp;"",$C$9:$C$48)-SUMIF(U9:U48,"N",$C$9:$C$48)</f>
        <v>0</v>
      </c>
      <c r="V4" s="82" t="n">
        <f aca="false">SUMIF(V9:V48,"&lt;&gt;"&amp;"",$C$9:$C$48)-SUMIF(V9:V48,"N",$C$9:$C$48)</f>
        <v>0</v>
      </c>
      <c r="W4" s="82" t="n">
        <f aca="false">SUMIF(W9:W48,"&lt;&gt;"&amp;"",$C$9:$C$48)-SUMIF(W9:W48,"N",$C$9:$C$48)</f>
        <v>0</v>
      </c>
      <c r="X4" s="82" t="n">
        <f aca="false">SUMIF(X9:X48,"&lt;&gt;"&amp;"",$C$9:$C$48)-SUMIF(X9:X48,"N",$C$9:$C$48)</f>
        <v>0</v>
      </c>
      <c r="Y4" s="82" t="n">
        <f aca="false">SUMIF(Y9:Y48,"&lt;&gt;"&amp;"",$C$9:$C$48)-SUMIF(Y9:Y48,"N",$C$9:$C$48)</f>
        <v>0</v>
      </c>
      <c r="Z4" s="82" t="n">
        <f aca="false">SUMIF(Z9:Z48,"&lt;&gt;"&amp;"",$C$9:$C$48)-SUMIF(Z9:Z48,"N",$C$9:$C$48)</f>
        <v>0</v>
      </c>
      <c r="AA4" s="82" t="n">
        <f aca="false">SUMIF(AA9:AA48,"&lt;&gt;"&amp;"",$C$9:$C$48)-SUMIF(AA9:AA48,"N",$C$9:$C$48)</f>
        <v>0</v>
      </c>
      <c r="AB4" s="82" t="n">
        <f aca="false">SUMIF(AB9:AB48,"&lt;&gt;"&amp;"",$C$9:$C$48)-SUMIF(AB9:AB48,"N",$C$9:$C$48)</f>
        <v>0</v>
      </c>
      <c r="AC4" s="82" t="n">
        <f aca="false">SUMIF(AC9:AC48,"&lt;&gt;"&amp;"",$C$9:$C$48)-SUMIF(AC9:AC48,"N",$C$9:$C$48)</f>
        <v>0</v>
      </c>
      <c r="AD4" s="82" t="n">
        <f aca="false">SUMIF(AD9:AD48,"&lt;&gt;"&amp;"",$C$9:$C$48)-SUMIF(AD9:AD48,"N",$C$9:$C$48)</f>
        <v>0</v>
      </c>
      <c r="AE4" s="82" t="n">
        <f aca="false">SUMIF(AE9:AE48,"&lt;&gt;"&amp;"",$C$9:$C$48)-SUMIF(AE9:AE48,"N",$C$9:$C$48)</f>
        <v>0</v>
      </c>
      <c r="AF4" s="82" t="n">
        <f aca="false">SUMIF(AF9:AF48,"&lt;&gt;"&amp;"",$C$9:$C$48)-SUMIF(AF9:AF48,"N",$C$9:$C$48)</f>
        <v>0</v>
      </c>
      <c r="AG4" s="82" t="n">
        <f aca="false">SUMIF(AG9:AG48,"&lt;&gt;"&amp;"",$C$9:$C$48)-SUMIF(AG9:AG48,"N",$C$9:$C$48)</f>
        <v>0</v>
      </c>
      <c r="AH4" s="82" t="n">
        <f aca="false">SUMIF(AH9:AH48,"&lt;&gt;"&amp;"",$C$9:$C$48)-SUMIF(AH9:AH48,"N",$C$9:$C$48)</f>
        <v>0</v>
      </c>
      <c r="AI4" s="82" t="n">
        <f aca="false">SUMIF(AI9:AI48,"&lt;&gt;"&amp;"",$C$9:$C$48)-SUMIF(AI9:AI48,"N",$C$9:$C$48)</f>
        <v>0</v>
      </c>
      <c r="AJ4" s="82" t="n">
        <f aca="false">SUMIF(AJ9:AJ48,"&lt;&gt;"&amp;"",$C$9:$C$48)-SUMIF(AJ9:AJ48,"N",$C$9:$C$48)</f>
        <v>0</v>
      </c>
      <c r="AK4" s="82" t="n">
        <f aca="false">SUMIF(AK9:AK48,"&lt;&gt;"&amp;"",$C$9:$C$48)-SUMIF(AK9:AK48,"N",$C$9:$C$48)</f>
        <v>0</v>
      </c>
      <c r="AL4" s="82" t="n">
        <f aca="false">SUMIF(AL9:AL48,"&lt;&gt;"&amp;"",$C$9:$C$48)-SUMIF(AL9:AL48,"N",$C$9:$C$48)</f>
        <v>0</v>
      </c>
      <c r="AM4" s="82" t="n">
        <f aca="false">SUMIF(AM9:AM48,"&lt;&gt;"&amp;"",$C$9:$C$48)-SUMIF(AM9:AM48,"N",$C$9:$C$48)</f>
        <v>0</v>
      </c>
      <c r="AN4" s="82" t="n">
        <f aca="false">SUMIF(AN9:AN48,"&lt;&gt;"&amp;"",$C$9:$C$48)-SUMIF(AN9:AN48,"N",$C$9:$C$48)</f>
        <v>0</v>
      </c>
      <c r="AO4" s="82" t="n">
        <f aca="false">SUMIF(AO9:AO48,"&lt;&gt;"&amp;"",$C$9:$C$48)-SUMIF(AO9:AO48,"N",$C$9:$C$48)</f>
        <v>0</v>
      </c>
      <c r="AP4" s="82" t="n">
        <f aca="false">SUMIF(AP9:AP48,"&lt;&gt;"&amp;"",$C$9:$C$48)-SUMIF(AP9:AP48,"N",$C$9:$C$48)</f>
        <v>0</v>
      </c>
      <c r="AQ4" s="82" t="n">
        <f aca="false">SUMIF(AQ9:AQ48,"&lt;&gt;"&amp;"",$C$9:$C$48)-SUMIF(AQ9:AQ48,"N",$C$9:$C$48)</f>
        <v>0</v>
      </c>
      <c r="AR4" s="82" t="n">
        <f aca="false">SUMIF(AR9:AR48,"&lt;&gt;"&amp;"",$C$9:$C$48)-SUMIF(AR9:AR48,"N",$C$9:$C$48)</f>
        <v>0</v>
      </c>
      <c r="AS4" s="82" t="n">
        <f aca="false">SUMIF(AS9:AS48,"&lt;&gt;"&amp;"",$C$9:$C$48)-SUMIF(AS9:AS48,"N",$C$9:$C$48)</f>
        <v>0</v>
      </c>
      <c r="AT4" s="82" t="n">
        <f aca="false">SUMIF(AT9:AT48,"&lt;&gt;"&amp;"",$C$9:$C$48)-SUMIF(AT9:AT48,"N",$C$9:$C$48)</f>
        <v>0</v>
      </c>
      <c r="AU4" s="82" t="n">
        <f aca="false">SUMIF(AU9:AU48,"&lt;&gt;"&amp;"",$C$9:$C$48)-SUMIF(AU9:AU48,"N",$C$9:$C$48)</f>
        <v>0</v>
      </c>
      <c r="AV4" s="82" t="n">
        <f aca="false">SUMIF(AV9:AV48,"&lt;&gt;"&amp;"",$C$9:$C$48)-SUMIF(AV9:AV48,"N",$C$9:$C$48)</f>
        <v>0</v>
      </c>
      <c r="AW4" s="82" t="n">
        <f aca="false">SUMIF(AW9:AW48,"&lt;&gt;"&amp;"",$C$9:$C$48)-SUMIF(AW9:AW48,"N",$C$9:$C$48)</f>
        <v>0</v>
      </c>
      <c r="AX4" s="82" t="n">
        <f aca="false">SUMIF(AX9:AX48,"&lt;&gt;"&amp;"",$C$9:$C$48)-SUMIF(AX9:AX48,"N",$C$9:$C$48)</f>
        <v>0</v>
      </c>
      <c r="AY4" s="82" t="n">
        <f aca="false">SUMIF(AY9:AY48,"&lt;&gt;"&amp;"",$C$9:$C$48)-SUMIF(AY9:AY48,"N",$C$9:$C$48)</f>
        <v>0</v>
      </c>
      <c r="AZ4" s="82" t="n">
        <f aca="false">SUMIF(AZ9:AZ48,"&lt;&gt;"&amp;"",$C$9:$C$48)-SUMIF(AZ9:AZ48,"N",$C$9:$C$48)</f>
        <v>0</v>
      </c>
      <c r="BA4" s="82" t="n">
        <f aca="false">SUMIF(BA9:BA48,"&lt;&gt;"&amp;"",$C$9:$C$48)-SUMIF(BA9:BA48,"N",$C$9:$C$48)</f>
        <v>0</v>
      </c>
      <c r="BJ4" s="83"/>
    </row>
    <row r="5" s="21" customFormat="true" ht="15" hidden="false" customHeight="false" outlineLevel="0" collapsed="false">
      <c r="A5" s="84" t="str">
        <f aca="false">'PANORAMA EVENEMENT'!E18</f>
        <v>v1 du 26/07/2025 - 07h30</v>
      </c>
      <c r="B5" s="84"/>
      <c r="C5" s="84"/>
      <c r="D5" s="84"/>
      <c r="E5" s="81" t="s">
        <v>111</v>
      </c>
      <c r="F5" s="81"/>
      <c r="G5" s="81"/>
      <c r="H5" s="85" t="n">
        <f aca="false">IF(H4&gt;MAPPING!$A$45,MAPPING!$A$45,H4)</f>
        <v>0</v>
      </c>
      <c r="I5" s="85" t="n">
        <f aca="false">IF(I4&gt;MAPPING!$A$45,MAPPING!$A$45,I4)</f>
        <v>0</v>
      </c>
      <c r="J5" s="85" t="n">
        <f aca="false">IF(J4&gt;MAPPING!$A$45,MAPPING!$A$45,J4)</f>
        <v>0</v>
      </c>
      <c r="K5" s="85" t="n">
        <f aca="false">IF(K4&gt;MAPPING!$A$45,MAPPING!$A$45,K4)</f>
        <v>0</v>
      </c>
      <c r="L5" s="85" t="n">
        <f aca="false">IF(L4&gt;MAPPING!$A$45,MAPPING!$A$45,L4)</f>
        <v>0</v>
      </c>
      <c r="M5" s="85" t="n">
        <f aca="false">IF(M4&gt;MAPPING!$A$45,MAPPING!$A$45,M4)</f>
        <v>0</v>
      </c>
      <c r="N5" s="86" t="n">
        <f aca="false">IF(N4&gt;MAPPING!$A$45,MAPPING!$A$45,N4)</f>
        <v>0</v>
      </c>
      <c r="O5" s="86" t="n">
        <f aca="false">IF(O4&gt;MAPPING!$A$45,MAPPING!$A$45,O4)</f>
        <v>0</v>
      </c>
      <c r="P5" s="86" t="n">
        <f aca="false">IF(P4&gt;MAPPING!$A$45,MAPPING!$A$45,P4)</f>
        <v>0</v>
      </c>
      <c r="Q5" s="86" t="n">
        <f aca="false">IF(Q4&gt;MAPPING!$A$45,MAPPING!$A$45,Q4)</f>
        <v>0</v>
      </c>
      <c r="R5" s="86" t="n">
        <f aca="false">IF(R4&gt;MAPPING!$A$45,MAPPING!$A$45,R4)</f>
        <v>0</v>
      </c>
      <c r="S5" s="86" t="n">
        <f aca="false">IF(S4&gt;MAPPING!$A$45,MAPPING!$A$45,S4)</f>
        <v>0</v>
      </c>
      <c r="T5" s="86" t="n">
        <f aca="false">IF(T4&gt;MAPPING!$A$45,MAPPING!$A$45,T4)</f>
        <v>0</v>
      </c>
      <c r="U5" s="86" t="n">
        <f aca="false">IF(U4&gt;MAPPING!$A$45,MAPPING!$A$45,U4)</f>
        <v>0</v>
      </c>
      <c r="V5" s="86" t="n">
        <f aca="false">IF(V4&gt;MAPPING!$A$45,MAPPING!$A$45,V4)</f>
        <v>0</v>
      </c>
      <c r="W5" s="86" t="n">
        <f aca="false">IF(W4&gt;MAPPING!$A$45,MAPPING!$A$45,W4)</f>
        <v>0</v>
      </c>
      <c r="X5" s="86" t="n">
        <f aca="false">IF(X4&gt;MAPPING!$A$45,MAPPING!$A$45,X4)</f>
        <v>0</v>
      </c>
      <c r="Y5" s="86" t="n">
        <f aca="false">IF(Y4&gt;MAPPING!$A$45,MAPPING!$A$45,Y4)</f>
        <v>0</v>
      </c>
      <c r="Z5" s="86" t="n">
        <f aca="false">IF(Z4&gt;MAPPING!$A$45,MAPPING!$A$45,Z4)</f>
        <v>0</v>
      </c>
      <c r="AA5" s="86" t="n">
        <f aca="false">IF(AA4&gt;MAPPING!$A$45,MAPPING!$A$45,AA4)</f>
        <v>0</v>
      </c>
      <c r="AB5" s="86" t="n">
        <f aca="false">IF(AB4&gt;MAPPING!$A$45,MAPPING!$A$45,AB4)</f>
        <v>0</v>
      </c>
      <c r="AC5" s="86" t="n">
        <f aca="false">IF(AC4&gt;MAPPING!$A$45,MAPPING!$A$45,AC4)</f>
        <v>0</v>
      </c>
      <c r="AD5" s="86" t="n">
        <f aca="false">IF(AD4&gt;MAPPING!$A$45,MAPPING!$A$45,AD4)</f>
        <v>0</v>
      </c>
      <c r="AE5" s="86" t="n">
        <f aca="false">IF(AE4&gt;MAPPING!$A$45,MAPPING!$A$45,AE4)</f>
        <v>0</v>
      </c>
      <c r="AF5" s="86" t="n">
        <f aca="false">IF(AF4&gt;MAPPING!$A$45,MAPPING!$A$45,AF4)</f>
        <v>0</v>
      </c>
      <c r="AG5" s="86" t="n">
        <f aca="false">IF(AG4&gt;MAPPING!$A$45,MAPPING!$A$45,AG4)</f>
        <v>0</v>
      </c>
      <c r="AH5" s="86" t="n">
        <f aca="false">IF(AH4&gt;MAPPING!$A$45,MAPPING!$A$45,AH4)</f>
        <v>0</v>
      </c>
      <c r="AI5" s="86" t="n">
        <f aca="false">IF(AI4&gt;MAPPING!$A$45,MAPPING!$A$45,AI4)</f>
        <v>0</v>
      </c>
      <c r="AJ5" s="86" t="n">
        <f aca="false">IF(AJ4&gt;MAPPING!$A$45,MAPPING!$A$45,AJ4)</f>
        <v>0</v>
      </c>
      <c r="AK5" s="86" t="n">
        <f aca="false">IF(AK4&gt;MAPPING!$A$45,MAPPING!$A$45,AK4)</f>
        <v>0</v>
      </c>
      <c r="AL5" s="86" t="n">
        <f aca="false">IF(AL4&gt;MAPPING!$A$45,MAPPING!$A$45,AL4)</f>
        <v>0</v>
      </c>
      <c r="AM5" s="86" t="n">
        <f aca="false">IF(AM4&gt;MAPPING!$A$45,MAPPING!$A$45,AM4)</f>
        <v>0</v>
      </c>
      <c r="AN5" s="86" t="n">
        <f aca="false">IF(AN4&gt;MAPPING!$A$45,MAPPING!$A$45,AN4)</f>
        <v>0</v>
      </c>
      <c r="AO5" s="86" t="n">
        <f aca="false">IF(AO4&gt;MAPPING!$A$45,MAPPING!$A$45,AO4)</f>
        <v>0</v>
      </c>
      <c r="AP5" s="86" t="n">
        <f aca="false">IF(AP4&gt;MAPPING!$A$45,MAPPING!$A$45,AP4)</f>
        <v>0</v>
      </c>
      <c r="AQ5" s="86" t="n">
        <f aca="false">IF(AQ4&gt;MAPPING!$A$45,MAPPING!$A$45,AQ4)</f>
        <v>0</v>
      </c>
      <c r="AR5" s="86" t="n">
        <f aca="false">IF(AR4&gt;MAPPING!$A$45,MAPPING!$A$45,AR4)</f>
        <v>0</v>
      </c>
      <c r="AS5" s="86" t="n">
        <f aca="false">IF(AS4&gt;MAPPING!$A$45,MAPPING!$A$45,AS4)</f>
        <v>0</v>
      </c>
      <c r="AT5" s="86" t="n">
        <f aca="false">IF(AT4&gt;MAPPING!$A$45,MAPPING!$A$45,AT4)</f>
        <v>0</v>
      </c>
      <c r="AU5" s="86" t="n">
        <f aca="false">IF(AU4&gt;MAPPING!$A$45,MAPPING!$A$45,AU4)</f>
        <v>0</v>
      </c>
      <c r="AV5" s="86" t="n">
        <f aca="false">IF(AV4&gt;MAPPING!$A$45,MAPPING!$A$45,AV4)</f>
        <v>0</v>
      </c>
      <c r="AW5" s="86" t="n">
        <f aca="false">IF(AW4&gt;MAPPING!$A$45,MAPPING!$A$45,AW4)</f>
        <v>0</v>
      </c>
      <c r="AX5" s="86" t="n">
        <f aca="false">IF(AX4&gt;MAPPING!$A$45,MAPPING!$A$45,AX4)</f>
        <v>0</v>
      </c>
      <c r="AY5" s="86" t="n">
        <f aca="false">IF(AY4&gt;MAPPING!$A$45,MAPPING!$A$45,AY4)</f>
        <v>0</v>
      </c>
      <c r="AZ5" s="86" t="n">
        <f aca="false">IF(AZ4&gt;MAPPING!$A$45,MAPPING!$A$45,AZ4)</f>
        <v>0</v>
      </c>
      <c r="BA5" s="86" t="n">
        <f aca="false">IF(BA4&gt;MAPPING!$A$45,MAPPING!$A$45,BA4)</f>
        <v>0</v>
      </c>
      <c r="BJ5" s="83"/>
    </row>
    <row r="6" s="93" customFormat="true" ht="15" hidden="false" customHeight="false" outlineLevel="0" collapsed="false">
      <c r="A6" s="87"/>
      <c r="B6" s="87"/>
      <c r="C6" s="87"/>
      <c r="D6" s="87"/>
      <c r="E6" s="88" t="s">
        <v>112</v>
      </c>
      <c r="F6" s="88"/>
      <c r="G6" s="88"/>
      <c r="H6" s="89" t="n">
        <f aca="false">ROUNDUP((HOUR(H5)*60+MINUTE(H5))/30,0)</f>
        <v>0</v>
      </c>
      <c r="I6" s="90" t="n">
        <f aca="false">ROUNDUP((HOUR(I5)*60+MINUTE(I5))/30,0)</f>
        <v>0</v>
      </c>
      <c r="J6" s="90" t="n">
        <f aca="false">ROUNDUP((HOUR(J5)*60+MINUTE(J5))/30,0)</f>
        <v>0</v>
      </c>
      <c r="K6" s="90" t="n">
        <f aca="false">ROUNDUP((HOUR(K5)*60+MINUTE(K5))/30,0)</f>
        <v>0</v>
      </c>
      <c r="L6" s="90" t="n">
        <f aca="false">ROUNDUP((HOUR(L5)*60+MINUTE(L5))/30,0)</f>
        <v>0</v>
      </c>
      <c r="M6" s="90" t="n">
        <f aca="false">ROUNDUP((HOUR(M5)*60+MINUTE(M5))/30,0)</f>
        <v>0</v>
      </c>
      <c r="N6" s="91" t="n">
        <f aca="false">ROUNDUP((HOUR(N5)*60+MINUTE(N5))/30,0)</f>
        <v>0</v>
      </c>
      <c r="O6" s="91" t="n">
        <f aca="false">ROUNDUP((HOUR(O5)*60+MINUTE(O5))/30,0)</f>
        <v>0</v>
      </c>
      <c r="P6" s="91" t="n">
        <f aca="false">ROUNDUP((HOUR(P5)*60+MINUTE(P5))/30,0)</f>
        <v>0</v>
      </c>
      <c r="Q6" s="91" t="n">
        <f aca="false">ROUNDUP((HOUR(Q5)*60+MINUTE(Q5))/30,0)</f>
        <v>0</v>
      </c>
      <c r="R6" s="91" t="n">
        <f aca="false">ROUNDUP((HOUR(R5)*60+MINUTE(R5))/30,0)</f>
        <v>0</v>
      </c>
      <c r="S6" s="91" t="n">
        <f aca="false">ROUNDUP((HOUR(S5)*60+MINUTE(S5))/30,0)</f>
        <v>0</v>
      </c>
      <c r="T6" s="91" t="n">
        <f aca="false">ROUNDUP((HOUR(T5)*60+MINUTE(T5))/30,0)</f>
        <v>0</v>
      </c>
      <c r="U6" s="91" t="n">
        <f aca="false">ROUNDUP((HOUR(U5)*60+MINUTE(U5))/30,0)</f>
        <v>0</v>
      </c>
      <c r="V6" s="91" t="n">
        <f aca="false">ROUNDUP((HOUR(V5)*60+MINUTE(V5))/30,0)</f>
        <v>0</v>
      </c>
      <c r="W6" s="91" t="n">
        <f aca="false">ROUNDUP((HOUR(W5)*60+MINUTE(W5))/30,0)</f>
        <v>0</v>
      </c>
      <c r="X6" s="91" t="n">
        <f aca="false">ROUNDUP((HOUR(X5)*60+MINUTE(X5))/30,0)</f>
        <v>0</v>
      </c>
      <c r="Y6" s="91" t="n">
        <f aca="false">ROUNDUP((HOUR(Y5)*60+MINUTE(Y5))/30,0)</f>
        <v>0</v>
      </c>
      <c r="Z6" s="91" t="n">
        <f aca="false">ROUNDUP((HOUR(Z5)*60+MINUTE(Z5))/30,0)</f>
        <v>0</v>
      </c>
      <c r="AA6" s="91" t="n">
        <f aca="false">ROUNDUP((HOUR(AA5)*60+MINUTE(AA5))/30,0)</f>
        <v>0</v>
      </c>
      <c r="AB6" s="91" t="n">
        <f aca="false">ROUNDUP((HOUR(AB5)*60+MINUTE(AB5))/30,0)</f>
        <v>0</v>
      </c>
      <c r="AC6" s="91" t="n">
        <f aca="false">ROUNDUP((HOUR(AC5)*60+MINUTE(AC5))/30,0)</f>
        <v>0</v>
      </c>
      <c r="AD6" s="91" t="n">
        <f aca="false">ROUNDUP((HOUR(AD5)*60+MINUTE(AD5))/30,0)</f>
        <v>0</v>
      </c>
      <c r="AE6" s="91" t="n">
        <f aca="false">ROUNDUP((HOUR(AE5)*60+MINUTE(AE5))/30,0)</f>
        <v>0</v>
      </c>
      <c r="AF6" s="91" t="n">
        <f aca="false">ROUNDUP((HOUR(AF5)*60+MINUTE(AF5))/30,0)</f>
        <v>0</v>
      </c>
      <c r="AG6" s="91" t="n">
        <f aca="false">ROUNDUP((HOUR(AG5)*60+MINUTE(AG5))/30,0)</f>
        <v>0</v>
      </c>
      <c r="AH6" s="91" t="n">
        <f aca="false">ROUNDUP((HOUR(AH5)*60+MINUTE(AH5))/30,0)</f>
        <v>0</v>
      </c>
      <c r="AI6" s="91" t="n">
        <f aca="false">ROUNDUP((HOUR(AI5)*60+MINUTE(AI5))/30,0)</f>
        <v>0</v>
      </c>
      <c r="AJ6" s="91" t="n">
        <f aca="false">ROUNDUP((HOUR(AJ5)*60+MINUTE(AJ5))/30,0)</f>
        <v>0</v>
      </c>
      <c r="AK6" s="91" t="n">
        <f aca="false">ROUNDUP((HOUR(AK5)*60+MINUTE(AK5))/30,0)</f>
        <v>0</v>
      </c>
      <c r="AL6" s="91" t="n">
        <f aca="false">ROUNDUP((HOUR(AL5)*60+MINUTE(AL5))/30,0)</f>
        <v>0</v>
      </c>
      <c r="AM6" s="91" t="n">
        <f aca="false">ROUNDUP((HOUR(AM5)*60+MINUTE(AM5))/30,0)</f>
        <v>0</v>
      </c>
      <c r="AN6" s="91" t="n">
        <f aca="false">ROUNDUP((HOUR(AN5)*60+MINUTE(AN5))/30,0)</f>
        <v>0</v>
      </c>
      <c r="AO6" s="91" t="n">
        <f aca="false">ROUNDUP((HOUR(AO5)*60+MINUTE(AO5))/30,0)</f>
        <v>0</v>
      </c>
      <c r="AP6" s="91" t="n">
        <f aca="false">ROUNDUP((HOUR(AP5)*60+MINUTE(AP5))/30,0)</f>
        <v>0</v>
      </c>
      <c r="AQ6" s="91" t="n">
        <f aca="false">ROUNDUP((HOUR(AQ5)*60+MINUTE(AQ5))/30,0)</f>
        <v>0</v>
      </c>
      <c r="AR6" s="91" t="n">
        <f aca="false">ROUNDUP((HOUR(AR5)*60+MINUTE(AR5))/30,0)</f>
        <v>0</v>
      </c>
      <c r="AS6" s="91" t="n">
        <f aca="false">ROUNDUP((HOUR(AS5)*60+MINUTE(AS5))/30,0)</f>
        <v>0</v>
      </c>
      <c r="AT6" s="91" t="n">
        <f aca="false">ROUNDUP((HOUR(AT5)*60+MINUTE(AT5))/30,0)</f>
        <v>0</v>
      </c>
      <c r="AU6" s="91" t="n">
        <f aca="false">ROUNDUP((HOUR(AU5)*60+MINUTE(AU5))/30,0)</f>
        <v>0</v>
      </c>
      <c r="AV6" s="91" t="n">
        <f aca="false">ROUNDUP((HOUR(AV5)*60+MINUTE(AV5))/30,0)</f>
        <v>0</v>
      </c>
      <c r="AW6" s="91" t="n">
        <f aca="false">ROUNDUP((HOUR(AW5)*60+MINUTE(AW5))/30,0)</f>
        <v>0</v>
      </c>
      <c r="AX6" s="91" t="n">
        <f aca="false">ROUNDUP((HOUR(AX5)*60+MINUTE(AX5))/30,0)</f>
        <v>0</v>
      </c>
      <c r="AY6" s="91" t="n">
        <f aca="false">ROUNDUP((HOUR(AY5)*60+MINUTE(AY5))/30,0)</f>
        <v>0</v>
      </c>
      <c r="AZ6" s="91" t="n">
        <f aca="false">ROUNDUP((HOUR(AZ5)*60+MINUTE(AZ5))/30,0)</f>
        <v>0</v>
      </c>
      <c r="BA6" s="92" t="n">
        <f aca="false">ROUNDUP((HOUR(BA5)*60+MINUTE(BA5))/30,0)</f>
        <v>0</v>
      </c>
      <c r="BJ6" s="94"/>
    </row>
    <row r="7" s="25" customFormat="true" ht="42" hidden="false" customHeight="true" outlineLevel="0" collapsed="false">
      <c r="A7" s="95" t="s">
        <v>123</v>
      </c>
      <c r="B7" s="95"/>
      <c r="C7" s="95"/>
      <c r="D7" s="95"/>
      <c r="E7" s="95"/>
      <c r="F7" s="95"/>
      <c r="G7" s="96"/>
      <c r="H7" s="97" t="str">
        <f aca="false">'PANORAMA JURY'!D5</f>
        <v/>
      </c>
      <c r="I7" s="98" t="str">
        <f aca="false">'PANORAMA JURY'!$D$6</f>
        <v/>
      </c>
      <c r="J7" s="98" t="str">
        <f aca="false">'PANORAMA JURY'!$D$7</f>
        <v/>
      </c>
      <c r="K7" s="98" t="str">
        <f aca="false">'PANORAMA JURY'!$D$8</f>
        <v/>
      </c>
      <c r="L7" s="98" t="str">
        <f aca="false">'PANORAMA JURY'!$D$9</f>
        <v/>
      </c>
      <c r="M7" s="98" t="str">
        <f aca="false">'PANORAMA JURY'!$D$10</f>
        <v/>
      </c>
      <c r="N7" s="99" t="str">
        <f aca="false">'PANORAMA JURY'!$D$11</f>
        <v/>
      </c>
      <c r="O7" s="99" t="str">
        <f aca="false">'PANORAMA JURY'!$D$12</f>
        <v/>
      </c>
      <c r="P7" s="99" t="str">
        <f aca="false">'PANORAMA JURY'!$D$13</f>
        <v/>
      </c>
      <c r="Q7" s="99" t="str">
        <f aca="false">'PANORAMA JURY'!$D$14</f>
        <v/>
      </c>
      <c r="R7" s="99" t="str">
        <f aca="false">'PANORAMA JURY'!$D$15</f>
        <v/>
      </c>
      <c r="S7" s="99" t="str">
        <f aca="false">'PANORAMA JURY'!$D$16</f>
        <v/>
      </c>
      <c r="T7" s="99" t="str">
        <f aca="false">'PANORAMA JURY'!$D$17</f>
        <v/>
      </c>
      <c r="U7" s="99" t="str">
        <f aca="false">'PANORAMA JURY'!$D$18</f>
        <v/>
      </c>
      <c r="V7" s="99" t="str">
        <f aca="false">'PANORAMA JURY'!$D$19</f>
        <v/>
      </c>
      <c r="W7" s="99" t="str">
        <f aca="false">'PANORAMA JURY'!$D$20</f>
        <v/>
      </c>
      <c r="X7" s="99" t="str">
        <f aca="false">'PANORAMA JURY'!$D$21</f>
        <v/>
      </c>
      <c r="Y7" s="99" t="str">
        <f aca="false">'PANORAMA JURY'!$D$22</f>
        <v/>
      </c>
      <c r="Z7" s="99" t="str">
        <f aca="false">'PANORAMA JURY'!$D$23</f>
        <v/>
      </c>
      <c r="AA7" s="99" t="str">
        <f aca="false">'PANORAMA JURY'!$D$24</f>
        <v/>
      </c>
      <c r="AB7" s="99" t="str">
        <f aca="false">'PANORAMA JURY'!$D$25</f>
        <v/>
      </c>
      <c r="AC7" s="99" t="str">
        <f aca="false">'PANORAMA JURY'!$D$26</f>
        <v/>
      </c>
      <c r="AD7" s="99" t="str">
        <f aca="false">'PANORAMA JURY'!$D$27</f>
        <v/>
      </c>
      <c r="AE7" s="99" t="str">
        <f aca="false">'PANORAMA JURY'!$D$28</f>
        <v/>
      </c>
      <c r="AF7" s="99" t="str">
        <f aca="false">'PANORAMA JURY'!$D$29</f>
        <v/>
      </c>
      <c r="AG7" s="99" t="str">
        <f aca="false">'PANORAMA JURY'!$D$30</f>
        <v/>
      </c>
      <c r="AH7" s="99" t="str">
        <f aca="false">'PANORAMA JURY'!$D$31</f>
        <v/>
      </c>
      <c r="AI7" s="99" t="str">
        <f aca="false">'PANORAMA JURY'!$D$32</f>
        <v/>
      </c>
      <c r="AJ7" s="99" t="str">
        <f aca="false">'PANORAMA JURY'!$D$33</f>
        <v/>
      </c>
      <c r="AK7" s="99" t="str">
        <f aca="false">'PANORAMA JURY'!$D$34</f>
        <v/>
      </c>
      <c r="AL7" s="99" t="str">
        <f aca="false">'PANORAMA JURY'!$D$35</f>
        <v/>
      </c>
      <c r="AM7" s="99" t="str">
        <f aca="false">'PANORAMA JURY'!$D$36</f>
        <v/>
      </c>
      <c r="AN7" s="99" t="str">
        <f aca="false">'PANORAMA JURY'!$D$37</f>
        <v/>
      </c>
      <c r="AO7" s="99" t="str">
        <f aca="false">'PANORAMA JURY'!$D$38</f>
        <v/>
      </c>
      <c r="AP7" s="99" t="str">
        <f aca="false">'PANORAMA JURY'!$D$39</f>
        <v/>
      </c>
      <c r="AQ7" s="99" t="str">
        <f aca="false">'PANORAMA JURY'!$D$40</f>
        <v/>
      </c>
      <c r="AR7" s="99" t="str">
        <f aca="false">'PANORAMA JURY'!$D$41</f>
        <v/>
      </c>
      <c r="AS7" s="99" t="str">
        <f aca="false">'PANORAMA JURY'!$D$42</f>
        <v/>
      </c>
      <c r="AT7" s="99" t="str">
        <f aca="false">'PANORAMA JURY'!$D$43</f>
        <v/>
      </c>
      <c r="AU7" s="99" t="str">
        <f aca="false">'PANORAMA JURY'!$D$44</f>
        <v/>
      </c>
      <c r="AV7" s="99" t="str">
        <f aca="false">'PANORAMA JURY'!$D$45</f>
        <v/>
      </c>
      <c r="AW7" s="99" t="str">
        <f aca="false">'PANORAMA JURY'!$D$46</f>
        <v/>
      </c>
      <c r="AX7" s="99" t="str">
        <f aca="false">'PANORAMA JURY'!$D$47</f>
        <v/>
      </c>
      <c r="AY7" s="99" t="str">
        <f aca="false">'PANORAMA JURY'!$D$48</f>
        <v/>
      </c>
      <c r="AZ7" s="99" t="str">
        <f aca="false">'PANORAMA JURY'!$D$49</f>
        <v/>
      </c>
      <c r="BA7" s="100" t="str">
        <f aca="false">'PANORAMA JURY'!$D$50</f>
        <v/>
      </c>
      <c r="BJ7" s="26"/>
    </row>
    <row r="8" s="108" customFormat="true" ht="109.5" hidden="false" customHeight="true" outlineLevel="0" collapsed="false">
      <c r="A8" s="101" t="s">
        <v>114</v>
      </c>
      <c r="B8" s="102" t="s">
        <v>115</v>
      </c>
      <c r="C8" s="103" t="s">
        <v>116</v>
      </c>
      <c r="D8" s="102" t="s">
        <v>117</v>
      </c>
      <c r="E8" s="104" t="s">
        <v>118</v>
      </c>
      <c r="F8" s="105" t="s">
        <v>119</v>
      </c>
      <c r="G8" s="105"/>
      <c r="H8" s="106" t="n">
        <f aca="false">'PANORAMA JURY'!$B$5</f>
        <v>0</v>
      </c>
      <c r="I8" s="103" t="n">
        <f aca="false">'PANORAMA JURY'!$B$6</f>
        <v>0</v>
      </c>
      <c r="J8" s="103" t="n">
        <f aca="false">'PANORAMA JURY'!$B$7</f>
        <v>0</v>
      </c>
      <c r="K8" s="103" t="n">
        <f aca="false">'PANORAMA JURY'!$B$8</f>
        <v>0</v>
      </c>
      <c r="L8" s="103" t="n">
        <f aca="false">'PANORAMA JURY'!$B$9</f>
        <v>0</v>
      </c>
      <c r="M8" s="103" t="n">
        <f aca="false">'PANORAMA JURY'!$B$10</f>
        <v>0</v>
      </c>
      <c r="N8" s="103" t="n">
        <f aca="false">'PANORAMA JURY'!$B$11</f>
        <v>0</v>
      </c>
      <c r="O8" s="103" t="n">
        <f aca="false">'PANORAMA JURY'!$B$12</f>
        <v>0</v>
      </c>
      <c r="P8" s="103" t="n">
        <f aca="false">'PANORAMA JURY'!$B$13</f>
        <v>0</v>
      </c>
      <c r="Q8" s="103" t="n">
        <f aca="false">'PANORAMA JURY'!$B$14</f>
        <v>0</v>
      </c>
      <c r="R8" s="103" t="n">
        <f aca="false">'PANORAMA JURY'!$B$15</f>
        <v>0</v>
      </c>
      <c r="S8" s="103" t="n">
        <f aca="false">'PANORAMA JURY'!$B$16</f>
        <v>0</v>
      </c>
      <c r="T8" s="103" t="n">
        <f aca="false">'PANORAMA JURY'!$B$17</f>
        <v>0</v>
      </c>
      <c r="U8" s="103" t="n">
        <f aca="false">'PANORAMA JURY'!$B$18</f>
        <v>0</v>
      </c>
      <c r="V8" s="103" t="n">
        <f aca="false">'PANORAMA JURY'!$B$19</f>
        <v>0</v>
      </c>
      <c r="W8" s="103" t="n">
        <f aca="false">'PANORAMA JURY'!$B$20</f>
        <v>0</v>
      </c>
      <c r="X8" s="103" t="n">
        <f aca="false">'PANORAMA JURY'!$B$21</f>
        <v>0</v>
      </c>
      <c r="Y8" s="103" t="n">
        <f aca="false">'PANORAMA JURY'!$B$22</f>
        <v>0</v>
      </c>
      <c r="Z8" s="103" t="n">
        <f aca="false">'PANORAMA JURY'!$B$23</f>
        <v>0</v>
      </c>
      <c r="AA8" s="103" t="n">
        <f aca="false">'PANORAMA JURY'!$B$24</f>
        <v>0</v>
      </c>
      <c r="AB8" s="103" t="n">
        <f aca="false">'PANORAMA JURY'!$B$25</f>
        <v>0</v>
      </c>
      <c r="AC8" s="103" t="n">
        <f aca="false">'PANORAMA JURY'!$B$26</f>
        <v>0</v>
      </c>
      <c r="AD8" s="103" t="n">
        <f aca="false">'PANORAMA JURY'!$B$27</f>
        <v>0</v>
      </c>
      <c r="AE8" s="103" t="n">
        <f aca="false">'PANORAMA JURY'!$B$28</f>
        <v>0</v>
      </c>
      <c r="AF8" s="103" t="n">
        <f aca="false">'PANORAMA JURY'!$B$29</f>
        <v>0</v>
      </c>
      <c r="AG8" s="103" t="n">
        <f aca="false">'PANORAMA JURY'!$B$30</f>
        <v>0</v>
      </c>
      <c r="AH8" s="103" t="n">
        <f aca="false">'PANORAMA JURY'!$B$31</f>
        <v>0</v>
      </c>
      <c r="AI8" s="103" t="n">
        <f aca="false">'PANORAMA JURY'!$B$32</f>
        <v>0</v>
      </c>
      <c r="AJ8" s="103" t="n">
        <f aca="false">'PANORAMA JURY'!$B$33</f>
        <v>0</v>
      </c>
      <c r="AK8" s="103" t="n">
        <f aca="false">'PANORAMA JURY'!$B$34</f>
        <v>0</v>
      </c>
      <c r="AL8" s="103" t="n">
        <f aca="false">'PANORAMA JURY'!$B$35</f>
        <v>0</v>
      </c>
      <c r="AM8" s="103" t="n">
        <f aca="false">'PANORAMA JURY'!$B$36</f>
        <v>0</v>
      </c>
      <c r="AN8" s="103" t="n">
        <f aca="false">'PANORAMA JURY'!$B$37</f>
        <v>0</v>
      </c>
      <c r="AO8" s="103" t="n">
        <f aca="false">'PANORAMA JURY'!$B$38</f>
        <v>0</v>
      </c>
      <c r="AP8" s="103" t="n">
        <f aca="false">'PANORAMA JURY'!$B$39</f>
        <v>0</v>
      </c>
      <c r="AQ8" s="103" t="n">
        <f aca="false">'PANORAMA JURY'!$B$40</f>
        <v>0</v>
      </c>
      <c r="AR8" s="103" t="n">
        <f aca="false">'PANORAMA JURY'!$B$41</f>
        <v>0</v>
      </c>
      <c r="AS8" s="103" t="n">
        <f aca="false">'PANORAMA JURY'!$B$42</f>
        <v>0</v>
      </c>
      <c r="AT8" s="103" t="n">
        <f aca="false">'PANORAMA JURY'!$B$43</f>
        <v>0</v>
      </c>
      <c r="AU8" s="103" t="n">
        <f aca="false">'PANORAMA JURY'!$B$44</f>
        <v>0</v>
      </c>
      <c r="AV8" s="103" t="n">
        <f aca="false">'PANORAMA JURY'!$B$45</f>
        <v>0</v>
      </c>
      <c r="AW8" s="103" t="n">
        <f aca="false">'PANORAMA JURY'!$B$46</f>
        <v>0</v>
      </c>
      <c r="AX8" s="103" t="n">
        <f aca="false">'PANORAMA JURY'!$B$47</f>
        <v>0</v>
      </c>
      <c r="AY8" s="103" t="n">
        <f aca="false">'PANORAMA JURY'!$B$48</f>
        <v>0</v>
      </c>
      <c r="AZ8" s="103" t="n">
        <f aca="false">'PANORAMA JURY'!$B$49</f>
        <v>0</v>
      </c>
      <c r="BA8" s="107" t="n">
        <f aca="false">'PANORAMA JURY'!$B$50</f>
        <v>0</v>
      </c>
      <c r="BJ8" s="109"/>
    </row>
    <row r="9" s="121" customFormat="true" ht="16.5" hidden="false" customHeight="true" outlineLevel="0" collapsed="false">
      <c r="A9" s="110"/>
      <c r="B9" s="111"/>
      <c r="C9" s="112" t="n">
        <f aca="false">B9-A9</f>
        <v>0</v>
      </c>
      <c r="D9" s="113"/>
      <c r="E9" s="114"/>
      <c r="F9" s="115"/>
      <c r="G9" s="116"/>
      <c r="H9" s="117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20"/>
    </row>
    <row r="10" customFormat="false" ht="16.5" hidden="false" customHeight="true" outlineLevel="0" collapsed="false">
      <c r="A10" s="122"/>
      <c r="B10" s="123"/>
      <c r="C10" s="124" t="n">
        <f aca="false">B10-A10</f>
        <v>0</v>
      </c>
      <c r="D10" s="125"/>
      <c r="E10" s="126"/>
      <c r="F10" s="127"/>
      <c r="G10" s="128"/>
      <c r="H10" s="117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29"/>
    </row>
    <row r="11" customFormat="false" ht="16.5" hidden="false" customHeight="true" outlineLevel="0" collapsed="false">
      <c r="A11" s="122"/>
      <c r="B11" s="123"/>
      <c r="C11" s="124" t="n">
        <f aca="false">B11-A11</f>
        <v>0</v>
      </c>
      <c r="D11" s="125"/>
      <c r="E11" s="126"/>
      <c r="F11" s="127"/>
      <c r="G11" s="128"/>
      <c r="H11" s="117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29"/>
    </row>
    <row r="12" customFormat="false" ht="16.5" hidden="false" customHeight="true" outlineLevel="0" collapsed="false">
      <c r="A12" s="122"/>
      <c r="B12" s="123"/>
      <c r="C12" s="124" t="n">
        <f aca="false">B12-A12</f>
        <v>0</v>
      </c>
      <c r="D12" s="125"/>
      <c r="E12" s="126"/>
      <c r="F12" s="127"/>
      <c r="G12" s="128"/>
      <c r="H12" s="117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29"/>
    </row>
    <row r="13" customFormat="false" ht="16.5" hidden="false" customHeight="true" outlineLevel="0" collapsed="false">
      <c r="A13" s="122"/>
      <c r="B13" s="123"/>
      <c r="C13" s="124" t="n">
        <f aca="false">B13-A13</f>
        <v>0</v>
      </c>
      <c r="D13" s="125"/>
      <c r="E13" s="126"/>
      <c r="F13" s="127"/>
      <c r="G13" s="128"/>
      <c r="H13" s="117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29"/>
    </row>
    <row r="14" customFormat="false" ht="16.5" hidden="false" customHeight="true" outlineLevel="0" collapsed="false">
      <c r="A14" s="122"/>
      <c r="B14" s="123"/>
      <c r="C14" s="124" t="n">
        <f aca="false">B14-A14</f>
        <v>0</v>
      </c>
      <c r="D14" s="125"/>
      <c r="E14" s="126"/>
      <c r="F14" s="127"/>
      <c r="G14" s="128"/>
      <c r="H14" s="117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29"/>
    </row>
    <row r="15" customFormat="false" ht="16.5" hidden="false" customHeight="true" outlineLevel="0" collapsed="false">
      <c r="A15" s="122"/>
      <c r="B15" s="123"/>
      <c r="C15" s="124" t="n">
        <f aca="false">B15-A15</f>
        <v>0</v>
      </c>
      <c r="D15" s="125"/>
      <c r="E15" s="126"/>
      <c r="F15" s="127"/>
      <c r="G15" s="128"/>
      <c r="H15" s="117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29"/>
    </row>
    <row r="16" customFormat="false" ht="16.5" hidden="false" customHeight="true" outlineLevel="0" collapsed="false">
      <c r="A16" s="122"/>
      <c r="B16" s="123"/>
      <c r="C16" s="124" t="n">
        <f aca="false">B16-A16</f>
        <v>0</v>
      </c>
      <c r="D16" s="125"/>
      <c r="E16" s="126"/>
      <c r="F16" s="127"/>
      <c r="G16" s="128"/>
      <c r="H16" s="117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29"/>
    </row>
    <row r="17" customFormat="false" ht="16.5" hidden="false" customHeight="true" outlineLevel="0" collapsed="false">
      <c r="A17" s="122"/>
      <c r="B17" s="123"/>
      <c r="C17" s="124" t="n">
        <f aca="false">B17-A17</f>
        <v>0</v>
      </c>
      <c r="D17" s="125"/>
      <c r="E17" s="126"/>
      <c r="F17" s="127"/>
      <c r="G17" s="128"/>
      <c r="H17" s="117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29"/>
    </row>
    <row r="18" customFormat="false" ht="16.5" hidden="false" customHeight="true" outlineLevel="0" collapsed="false">
      <c r="A18" s="122"/>
      <c r="B18" s="123"/>
      <c r="C18" s="124" t="n">
        <f aca="false">B18-A18</f>
        <v>0</v>
      </c>
      <c r="D18" s="125"/>
      <c r="E18" s="126"/>
      <c r="F18" s="127"/>
      <c r="G18" s="128"/>
      <c r="H18" s="117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29"/>
    </row>
    <row r="19" customFormat="false" ht="16.5" hidden="false" customHeight="true" outlineLevel="0" collapsed="false">
      <c r="A19" s="122"/>
      <c r="B19" s="123"/>
      <c r="C19" s="124" t="n">
        <f aca="false">B19-A19</f>
        <v>0</v>
      </c>
      <c r="D19" s="125"/>
      <c r="E19" s="126"/>
      <c r="F19" s="127"/>
      <c r="G19" s="128"/>
      <c r="H19" s="117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29"/>
    </row>
    <row r="20" customFormat="false" ht="16.5" hidden="false" customHeight="true" outlineLevel="0" collapsed="false">
      <c r="A20" s="122"/>
      <c r="B20" s="123"/>
      <c r="C20" s="124" t="n">
        <f aca="false">B20-A20</f>
        <v>0</v>
      </c>
      <c r="D20" s="125"/>
      <c r="E20" s="126"/>
      <c r="F20" s="127"/>
      <c r="G20" s="128"/>
      <c r="H20" s="117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29"/>
    </row>
    <row r="21" customFormat="false" ht="16.5" hidden="false" customHeight="true" outlineLevel="0" collapsed="false">
      <c r="A21" s="122"/>
      <c r="B21" s="123"/>
      <c r="C21" s="124" t="n">
        <f aca="false">B21-A21</f>
        <v>0</v>
      </c>
      <c r="D21" s="125"/>
      <c r="E21" s="126"/>
      <c r="F21" s="127"/>
      <c r="G21" s="128"/>
      <c r="H21" s="117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29"/>
    </row>
    <row r="22" customFormat="false" ht="16.5" hidden="false" customHeight="true" outlineLevel="0" collapsed="false">
      <c r="A22" s="122"/>
      <c r="B22" s="123"/>
      <c r="C22" s="124" t="n">
        <f aca="false">B22-A22</f>
        <v>0</v>
      </c>
      <c r="D22" s="125"/>
      <c r="E22" s="126"/>
      <c r="F22" s="127"/>
      <c r="G22" s="128"/>
      <c r="H22" s="117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29"/>
    </row>
    <row r="23" customFormat="false" ht="16.5" hidden="false" customHeight="true" outlineLevel="0" collapsed="false">
      <c r="A23" s="122"/>
      <c r="B23" s="123"/>
      <c r="C23" s="124" t="n">
        <f aca="false">B23-A23</f>
        <v>0</v>
      </c>
      <c r="D23" s="125"/>
      <c r="E23" s="126"/>
      <c r="F23" s="127"/>
      <c r="G23" s="128"/>
      <c r="H23" s="117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29"/>
    </row>
    <row r="24" customFormat="false" ht="16.5" hidden="false" customHeight="true" outlineLevel="0" collapsed="false">
      <c r="A24" s="122"/>
      <c r="B24" s="123"/>
      <c r="C24" s="124" t="n">
        <f aca="false">B24-A24</f>
        <v>0</v>
      </c>
      <c r="D24" s="125"/>
      <c r="E24" s="126"/>
      <c r="F24" s="127"/>
      <c r="G24" s="128"/>
      <c r="H24" s="117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29"/>
    </row>
    <row r="25" customFormat="false" ht="16.5" hidden="false" customHeight="true" outlineLevel="0" collapsed="false">
      <c r="A25" s="122"/>
      <c r="B25" s="123"/>
      <c r="C25" s="124" t="n">
        <f aca="false">B25-A25</f>
        <v>0</v>
      </c>
      <c r="D25" s="125"/>
      <c r="E25" s="130"/>
      <c r="F25" s="127"/>
      <c r="G25" s="128"/>
      <c r="H25" s="117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29"/>
    </row>
    <row r="26" customFormat="false" ht="16.5" hidden="false" customHeight="true" outlineLevel="0" collapsed="false">
      <c r="A26" s="122"/>
      <c r="B26" s="123"/>
      <c r="C26" s="124" t="n">
        <f aca="false">B26-A26</f>
        <v>0</v>
      </c>
      <c r="D26" s="125"/>
      <c r="E26" s="126"/>
      <c r="F26" s="127"/>
      <c r="G26" s="128"/>
      <c r="H26" s="117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29"/>
    </row>
    <row r="27" customFormat="false" ht="16.5" hidden="false" customHeight="true" outlineLevel="0" collapsed="false">
      <c r="A27" s="122"/>
      <c r="B27" s="123"/>
      <c r="C27" s="124" t="n">
        <f aca="false">B27-A27</f>
        <v>0</v>
      </c>
      <c r="D27" s="125"/>
      <c r="E27" s="126"/>
      <c r="F27" s="127"/>
      <c r="G27" s="128"/>
      <c r="H27" s="117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29"/>
    </row>
    <row r="28" customFormat="false" ht="16.5" hidden="false" customHeight="true" outlineLevel="0" collapsed="false">
      <c r="A28" s="122"/>
      <c r="B28" s="123"/>
      <c r="C28" s="124" t="n">
        <f aca="false">B28-A28</f>
        <v>0</v>
      </c>
      <c r="D28" s="125"/>
      <c r="E28" s="126"/>
      <c r="F28" s="127"/>
      <c r="G28" s="128"/>
      <c r="H28" s="117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29"/>
      <c r="BJ28" s="131"/>
    </row>
    <row r="29" customFormat="false" ht="16.5" hidden="false" customHeight="true" outlineLevel="0" collapsed="false">
      <c r="A29" s="122"/>
      <c r="B29" s="123"/>
      <c r="C29" s="124" t="n">
        <f aca="false">B29-A29</f>
        <v>0</v>
      </c>
      <c r="D29" s="125"/>
      <c r="E29" s="126"/>
      <c r="F29" s="127"/>
      <c r="G29" s="128"/>
      <c r="H29" s="117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29"/>
      <c r="BJ29" s="131"/>
    </row>
    <row r="30" customFormat="false" ht="16.5" hidden="false" customHeight="true" outlineLevel="0" collapsed="false">
      <c r="A30" s="122"/>
      <c r="B30" s="123"/>
      <c r="C30" s="124" t="n">
        <f aca="false">B30-A30</f>
        <v>0</v>
      </c>
      <c r="D30" s="125"/>
      <c r="E30" s="126"/>
      <c r="F30" s="127"/>
      <c r="G30" s="128"/>
      <c r="H30" s="117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29"/>
      <c r="BJ30" s="131"/>
    </row>
    <row r="31" customFormat="false" ht="16.5" hidden="false" customHeight="true" outlineLevel="0" collapsed="false">
      <c r="A31" s="122"/>
      <c r="B31" s="123"/>
      <c r="C31" s="124" t="n">
        <f aca="false">B31-A31</f>
        <v>0</v>
      </c>
      <c r="D31" s="125"/>
      <c r="E31" s="126"/>
      <c r="F31" s="127"/>
      <c r="G31" s="128"/>
      <c r="H31" s="117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29"/>
      <c r="BJ31" s="131"/>
    </row>
    <row r="32" customFormat="false" ht="16.5" hidden="false" customHeight="true" outlineLevel="0" collapsed="false">
      <c r="A32" s="122"/>
      <c r="B32" s="123"/>
      <c r="C32" s="124" t="n">
        <f aca="false">B32-A32</f>
        <v>0</v>
      </c>
      <c r="D32" s="125"/>
      <c r="E32" s="126"/>
      <c r="F32" s="127"/>
      <c r="G32" s="128"/>
      <c r="H32" s="117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29"/>
      <c r="BJ32" s="131"/>
    </row>
    <row r="33" customFormat="false" ht="16.5" hidden="false" customHeight="true" outlineLevel="0" collapsed="false">
      <c r="A33" s="122"/>
      <c r="B33" s="123"/>
      <c r="C33" s="124" t="n">
        <f aca="false">B33-A33</f>
        <v>0</v>
      </c>
      <c r="D33" s="125"/>
      <c r="E33" s="126"/>
      <c r="F33" s="127"/>
      <c r="G33" s="128"/>
      <c r="H33" s="117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29"/>
      <c r="BJ33" s="131"/>
    </row>
    <row r="34" customFormat="false" ht="16.5" hidden="false" customHeight="true" outlineLevel="0" collapsed="false">
      <c r="A34" s="122"/>
      <c r="B34" s="123"/>
      <c r="C34" s="124" t="n">
        <f aca="false">B34-A34</f>
        <v>0</v>
      </c>
      <c r="D34" s="125"/>
      <c r="E34" s="126"/>
      <c r="F34" s="127"/>
      <c r="G34" s="128"/>
      <c r="H34" s="117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29"/>
      <c r="BJ34" s="131"/>
    </row>
    <row r="35" customFormat="false" ht="16.5" hidden="false" customHeight="true" outlineLevel="0" collapsed="false">
      <c r="A35" s="122"/>
      <c r="B35" s="123"/>
      <c r="C35" s="124" t="n">
        <f aca="false">B35-A35</f>
        <v>0</v>
      </c>
      <c r="D35" s="125"/>
      <c r="E35" s="126"/>
      <c r="F35" s="127"/>
      <c r="G35" s="128"/>
      <c r="H35" s="117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29"/>
    </row>
    <row r="36" customFormat="false" ht="16.5" hidden="false" customHeight="true" outlineLevel="0" collapsed="false">
      <c r="A36" s="122"/>
      <c r="B36" s="123"/>
      <c r="C36" s="124" t="n">
        <f aca="false">B36-A36</f>
        <v>0</v>
      </c>
      <c r="D36" s="125"/>
      <c r="E36" s="126"/>
      <c r="F36" s="127"/>
      <c r="G36" s="128"/>
      <c r="H36" s="117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29"/>
    </row>
    <row r="37" customFormat="false" ht="16.5" hidden="false" customHeight="true" outlineLevel="0" collapsed="false">
      <c r="A37" s="122"/>
      <c r="B37" s="123"/>
      <c r="C37" s="124" t="n">
        <f aca="false">B37-A37</f>
        <v>0</v>
      </c>
      <c r="D37" s="125"/>
      <c r="E37" s="126"/>
      <c r="F37" s="127"/>
      <c r="G37" s="128"/>
      <c r="H37" s="117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29"/>
    </row>
    <row r="38" customFormat="false" ht="16.5" hidden="false" customHeight="true" outlineLevel="0" collapsed="false">
      <c r="A38" s="122"/>
      <c r="B38" s="123"/>
      <c r="C38" s="124" t="n">
        <f aca="false">B38-A38</f>
        <v>0</v>
      </c>
      <c r="D38" s="125"/>
      <c r="E38" s="126"/>
      <c r="F38" s="127"/>
      <c r="G38" s="128"/>
      <c r="H38" s="117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29"/>
    </row>
    <row r="39" customFormat="false" ht="16.5" hidden="false" customHeight="true" outlineLevel="0" collapsed="false">
      <c r="A39" s="122"/>
      <c r="B39" s="123"/>
      <c r="C39" s="124" t="n">
        <f aca="false">B39-A39</f>
        <v>0</v>
      </c>
      <c r="D39" s="125"/>
      <c r="E39" s="126"/>
      <c r="F39" s="127"/>
      <c r="G39" s="128"/>
      <c r="H39" s="117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29"/>
    </row>
    <row r="40" customFormat="false" ht="16.5" hidden="false" customHeight="true" outlineLevel="0" collapsed="false">
      <c r="A40" s="122"/>
      <c r="B40" s="123"/>
      <c r="C40" s="124" t="n">
        <f aca="false">B40-A40</f>
        <v>0</v>
      </c>
      <c r="D40" s="125"/>
      <c r="E40" s="126"/>
      <c r="F40" s="127"/>
      <c r="G40" s="128"/>
      <c r="H40" s="117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29"/>
    </row>
    <row r="41" customFormat="false" ht="16.5" hidden="false" customHeight="true" outlineLevel="0" collapsed="false">
      <c r="A41" s="122"/>
      <c r="B41" s="123"/>
      <c r="C41" s="124" t="n">
        <f aca="false">B41-A41</f>
        <v>0</v>
      </c>
      <c r="D41" s="125"/>
      <c r="E41" s="126"/>
      <c r="F41" s="127"/>
      <c r="G41" s="128"/>
      <c r="H41" s="117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29"/>
    </row>
    <row r="42" customFormat="false" ht="16.5" hidden="false" customHeight="true" outlineLevel="0" collapsed="false">
      <c r="A42" s="122"/>
      <c r="B42" s="123"/>
      <c r="C42" s="124" t="n">
        <f aca="false">B42-A42</f>
        <v>0</v>
      </c>
      <c r="D42" s="125"/>
      <c r="E42" s="126"/>
      <c r="F42" s="127"/>
      <c r="G42" s="128"/>
      <c r="H42" s="117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29"/>
    </row>
    <row r="43" customFormat="false" ht="16.5" hidden="false" customHeight="true" outlineLevel="0" collapsed="false">
      <c r="A43" s="122"/>
      <c r="B43" s="123"/>
      <c r="C43" s="124" t="n">
        <f aca="false">B43-A43</f>
        <v>0</v>
      </c>
      <c r="D43" s="125"/>
      <c r="E43" s="126"/>
      <c r="F43" s="127"/>
      <c r="G43" s="128"/>
      <c r="H43" s="117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29"/>
    </row>
    <row r="44" customFormat="false" ht="16.5" hidden="false" customHeight="true" outlineLevel="0" collapsed="false">
      <c r="A44" s="122"/>
      <c r="B44" s="123"/>
      <c r="C44" s="124" t="n">
        <f aca="false">B44-A44</f>
        <v>0</v>
      </c>
      <c r="D44" s="125"/>
      <c r="E44" s="126"/>
      <c r="F44" s="127"/>
      <c r="G44" s="128"/>
      <c r="H44" s="117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29"/>
    </row>
    <row r="45" customFormat="false" ht="16.5" hidden="false" customHeight="true" outlineLevel="0" collapsed="false">
      <c r="A45" s="122"/>
      <c r="B45" s="123"/>
      <c r="C45" s="124" t="n">
        <f aca="false">B45-A45</f>
        <v>0</v>
      </c>
      <c r="D45" s="125"/>
      <c r="E45" s="126"/>
      <c r="F45" s="127"/>
      <c r="G45" s="128"/>
      <c r="H45" s="117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29"/>
    </row>
    <row r="46" customFormat="false" ht="16.5" hidden="false" customHeight="true" outlineLevel="0" collapsed="false">
      <c r="A46" s="122"/>
      <c r="B46" s="123"/>
      <c r="C46" s="124" t="n">
        <f aca="false">B46-A46</f>
        <v>0</v>
      </c>
      <c r="D46" s="125"/>
      <c r="E46" s="126"/>
      <c r="F46" s="127"/>
      <c r="G46" s="128"/>
      <c r="H46" s="117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29"/>
    </row>
    <row r="47" customFormat="false" ht="16.5" hidden="false" customHeight="true" outlineLevel="0" collapsed="false">
      <c r="A47" s="122"/>
      <c r="B47" s="123"/>
      <c r="C47" s="124" t="n">
        <f aca="false">B47-A47</f>
        <v>0</v>
      </c>
      <c r="D47" s="125"/>
      <c r="E47" s="126"/>
      <c r="F47" s="127"/>
      <c r="G47" s="128"/>
      <c r="H47" s="117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29"/>
    </row>
    <row r="48" customFormat="false" ht="16.5" hidden="false" customHeight="true" outlineLevel="0" collapsed="false">
      <c r="A48" s="132"/>
      <c r="B48" s="133"/>
      <c r="C48" s="134" t="n">
        <f aca="false">B48-A48</f>
        <v>0</v>
      </c>
      <c r="D48" s="135"/>
      <c r="E48" s="136"/>
      <c r="F48" s="137"/>
      <c r="G48" s="138"/>
      <c r="H48" s="139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1"/>
    </row>
    <row r="50" customFormat="false" ht="15" hidden="false" customHeight="false" outlineLevel="0" collapsed="false">
      <c r="BJ50" s="35" t="str">
        <f aca="false">MAPPING!F1</f>
        <v>Liste Segments</v>
      </c>
    </row>
    <row r="51" customFormat="false" ht="15" hidden="false" customHeight="false" outlineLevel="0" collapsed="false">
      <c r="BJ51" s="37" t="n">
        <f aca="false">MAPPING!F2</f>
        <v>0</v>
      </c>
    </row>
    <row r="52" customFormat="false" ht="15" hidden="false" customHeight="false" outlineLevel="0" collapsed="false">
      <c r="BJ52" s="37" t="str">
        <f aca="false">MAPPING!F3</f>
        <v>Short Program</v>
      </c>
    </row>
    <row r="53" customFormat="false" ht="15" hidden="false" customHeight="false" outlineLevel="0" collapsed="false">
      <c r="BJ53" s="37" t="str">
        <f aca="false">MAPPING!F4</f>
        <v>Free Skating</v>
      </c>
    </row>
    <row r="54" customFormat="false" ht="15" hidden="false" customHeight="false" outlineLevel="0" collapsed="false">
      <c r="BJ54" s="37" t="str">
        <f aca="false">MAPPING!F5</f>
        <v>Pattern Dance</v>
      </c>
    </row>
    <row r="55" customFormat="false" ht="15" hidden="false" customHeight="false" outlineLevel="0" collapsed="false">
      <c r="BJ55" s="37" t="str">
        <f aca="false">MAPPING!F6</f>
        <v>Rhythm Dance</v>
      </c>
    </row>
    <row r="56" customFormat="false" ht="15" hidden="false" customHeight="false" outlineLevel="0" collapsed="false">
      <c r="BJ56" s="37" t="str">
        <f aca="false">MAPPING!F7</f>
        <v>Free Dance</v>
      </c>
    </row>
    <row r="57" customFormat="false" ht="15" hidden="false" customHeight="false" outlineLevel="0" collapsed="false">
      <c r="BJ57" s="37" t="str">
        <f aca="false">MAPPING!F8</f>
        <v>Danse d'Interprétation</v>
      </c>
    </row>
    <row r="58" customFormat="false" ht="15" hidden="false" customHeight="false" outlineLevel="0" collapsed="false">
      <c r="BJ58" s="37" t="str">
        <f aca="false">MAPPING!F9</f>
        <v>Exercice Chorégraphique</v>
      </c>
    </row>
    <row r="59" customFormat="false" ht="15" hidden="false" customHeight="false" outlineLevel="0" collapsed="false">
      <c r="BJ59" s="37" t="str">
        <f aca="false">MAPPING!F10</f>
        <v>Ballet Libre</v>
      </c>
    </row>
    <row r="60" customFormat="false" ht="15" hidden="false" customHeight="false" outlineLevel="0" collapsed="false">
      <c r="BJ60" s="37" t="str">
        <f aca="false">MAPPING!F11</f>
        <v>Top-Jump</v>
      </c>
    </row>
    <row r="61" customFormat="false" ht="15" hidden="false" customHeight="false" outlineLevel="0" collapsed="false">
      <c r="BJ61" s="37" t="str">
        <f aca="false">MAPPING!F12</f>
        <v>Top-Spin</v>
      </c>
    </row>
    <row r="62" customFormat="false" ht="15" hidden="false" customHeight="false" outlineLevel="0" collapsed="false">
      <c r="BJ62" s="37" t="str">
        <f aca="false">MAPPING!F13</f>
        <v>Monitoring</v>
      </c>
    </row>
    <row r="63" customFormat="false" ht="15" hidden="false" customHeight="false" outlineLevel="0" collapsed="false">
      <c r="BJ63" s="37" t="str">
        <f aca="false">MAPPING!F14</f>
        <v>*** Surfaçage ***</v>
      </c>
    </row>
    <row r="64" customFormat="false" ht="15" hidden="false" customHeight="false" outlineLevel="0" collapsed="false">
      <c r="BJ64" s="37" t="str">
        <f aca="false">MAPPING!F16</f>
        <v>*** Pause ***</v>
      </c>
    </row>
    <row r="65" customFormat="false" ht="15" hidden="false" customHeight="false" outlineLevel="0" collapsed="false">
      <c r="BJ65" s="37" t="str">
        <f aca="false">MAPPING!F15</f>
        <v>*** Réunion ***</v>
      </c>
    </row>
    <row r="66" customFormat="false" ht="15" hidden="false" customHeight="false" outlineLevel="0" collapsed="false">
      <c r="BJ66" s="37" t="str">
        <f aca="false">MAPPING!F17</f>
        <v>Bobsleigh-Skeleton</v>
      </c>
    </row>
    <row r="67" customFormat="false" ht="15" hidden="false" customHeight="false" outlineLevel="0" collapsed="false">
      <c r="BJ67" s="37" t="str">
        <f aca="false">MAPPING!F18</f>
        <v>Curling</v>
      </c>
    </row>
    <row r="68" customFormat="false" ht="15" hidden="false" customHeight="false" outlineLevel="0" collapsed="false">
      <c r="BJ68" s="37" t="str">
        <f aca="false">MAPPING!F19</f>
        <v>ShortTrack</v>
      </c>
    </row>
    <row r="69" customFormat="false" ht="15" hidden="false" customHeight="false" outlineLevel="0" collapsed="false">
      <c r="BJ69" s="37" t="str">
        <f aca="false">MAPPING!F20</f>
        <v>FreeStyle</v>
      </c>
    </row>
    <row r="70" customFormat="false" ht="15" hidden="false" customHeight="false" outlineLevel="0" collapsed="false">
      <c r="BJ70" s="37" t="str">
        <f aca="false">MAPPING!F21</f>
        <v>IceCross</v>
      </c>
    </row>
    <row r="71" customFormat="false" ht="15" hidden="false" customHeight="false" outlineLevel="0" collapsed="false">
      <c r="BJ71" s="37" t="str">
        <f aca="false">MAPPING!F22</f>
        <v>Autre</v>
      </c>
    </row>
    <row r="72" customFormat="false" ht="15" hidden="false" customHeight="false" outlineLevel="0" collapsed="false">
      <c r="BJ72" s="37" t="n">
        <f aca="false">MAPPING!F23</f>
        <v>0</v>
      </c>
    </row>
    <row r="73" customFormat="false" ht="15" hidden="false" customHeight="false" outlineLevel="0" collapsed="false">
      <c r="BJ73" s="37" t="n">
        <f aca="false">MAPPING!F24</f>
        <v>0</v>
      </c>
    </row>
    <row r="74" customFormat="false" ht="15" hidden="false" customHeight="false" outlineLevel="0" collapsed="false">
      <c r="BJ74" s="37" t="n">
        <f aca="false">MAPPING!F25</f>
        <v>0</v>
      </c>
    </row>
    <row r="75" customFormat="false" ht="15" hidden="false" customHeight="false" outlineLevel="0" collapsed="false">
      <c r="BJ75" s="37" t="n">
        <f aca="false">MAPPING!F26</f>
        <v>0</v>
      </c>
    </row>
    <row r="76" customFormat="false" ht="15" hidden="false" customHeight="false" outlineLevel="0" collapsed="false">
      <c r="BJ76" s="37" t="n">
        <f aca="false">MAPPING!F27</f>
        <v>0</v>
      </c>
    </row>
    <row r="77" customFormat="false" ht="15" hidden="false" customHeight="false" outlineLevel="0" collapsed="false">
      <c r="BJ77" s="37" t="n">
        <f aca="false">MAPPING!F28</f>
        <v>0</v>
      </c>
    </row>
    <row r="78" customFormat="false" ht="15" hidden="false" customHeight="false" outlineLevel="0" collapsed="false">
      <c r="BJ78" s="37" t="n">
        <f aca="false">MAPPING!F29</f>
        <v>0</v>
      </c>
    </row>
  </sheetData>
  <sheetProtection algorithmName="SHA-512" hashValue="8z0yBvUlxDQW7WmNKpAdFnwT0Utoj9KJzURYomUALYeZWd2FPHsQlULiQusOQE6lVR2DiFlYUDOgrxImQnoItw==" saltValue="61rYVOnlKH13u7heVZfjkg==" spinCount="100000" sheet="true" objects="true" scenarios="true" selectLockedCells="true" pivotTables="false"/>
  <mergeCells count="16">
    <mergeCell ref="A1:AK1"/>
    <mergeCell ref="AL1:BV1"/>
    <mergeCell ref="BW1:DG1"/>
    <mergeCell ref="DH1:ER1"/>
    <mergeCell ref="ES1:GC1"/>
    <mergeCell ref="GD1:HN1"/>
    <mergeCell ref="HO1:IV1"/>
    <mergeCell ref="A2:AK2"/>
    <mergeCell ref="A3:AK3"/>
    <mergeCell ref="A4:D4"/>
    <mergeCell ref="E4:G4"/>
    <mergeCell ref="A5:D5"/>
    <mergeCell ref="E5:G5"/>
    <mergeCell ref="E6:G6"/>
    <mergeCell ref="A7:F7"/>
    <mergeCell ref="F8:G8"/>
  </mergeCells>
  <conditionalFormatting sqref="H9:BA48">
    <cfRule type="containsText" priority="2" operator="containsText" aboveAverage="0" equalAverage="0" bottom="0" percent="0" rank="0" text=" " dxfId="16">
      <formula>NOT(ISERROR(SEARCH(" ",H9)))</formula>
    </cfRule>
    <cfRule type="cellIs" priority="3" operator="equal" aboveAverage="0" equalAverage="0" bottom="0" percent="0" rank="0" text="" dxfId="17">
      <formula>"N"</formula>
    </cfRule>
  </conditionalFormatting>
  <conditionalFormatting sqref="A9:B48 D9:BA48">
    <cfRule type="expression" priority="4" aboveAverage="0" equalAverage="0" bottom="0" percent="0" rank="0" text="" dxfId="18">
      <formula>LEFT($F9,13)="*** Pause ***"</formula>
    </cfRule>
    <cfRule type="expression" priority="5" aboveAverage="0" equalAverage="0" bottom="0" percent="0" rank="0" text="" dxfId="19">
      <formula>LEFT($F9,3)="***"</formula>
    </cfRule>
  </conditionalFormatting>
  <dataValidations count="1">
    <dataValidation allowBlank="true" errorStyle="stop" operator="between" showDropDown="false" showErrorMessage="true" showInputMessage="true" sqref="F9:F48" type="list">
      <formula1>$BJ$51:$BJ$78</formula1>
      <formula2>0</formula2>
    </dataValidation>
  </dataValidations>
  <printOptions headings="false" gridLines="false" gridLinesSet="true" horizontalCentered="true" verticalCentered="true"/>
  <pageMargins left="0.196527777777778" right="0.196527777777778" top="0.39375" bottom="0.39375" header="0.275694444444444" footer="0.275694444444444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&amp;C&amp;16&amp;K0070c0PANORAMA DES JURYS&amp;R&amp;K000000Version 16 - 01/07/2025
imprimé le &amp;D à &amp;T</oddHeader>
    <oddFooter>&amp;R&amp;8&amp;K0070c0Commission Fédérale des Officiels d'Arbitrage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LibreOffice/25.2.5.2$Windows_X86_64 LibreOffice_project/03d19516eb2e1dd5d4ccd751a0d6f35f35e08022</Application>
  <AppVersion>15.0000</AppVersion>
  <Company>DGAC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2018-02-20T10:31:29Z</dcterms:created>
  <dc:creator>Gilles ROLS</dc:creator>
  <dc:description/>
  <dc:language>fr-FR</dc:language>
  <cp:lastModifiedBy/>
  <cp:lastPrinted>2023-02-13T16:06:14Z</cp:lastPrinted>
  <dcterms:modified xsi:type="dcterms:W3CDTF">2025-07-26T17:56:34Z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